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E9A6E09F-99E7-DE47-AECC-DD7355637489}" xr6:coauthVersionLast="45" xr6:coauthVersionMax="45" xr10:uidLastSave="{00000000-0000-0000-0000-000000000000}"/>
  <bookViews>
    <workbookView xWindow="0" yWindow="0" windowWidth="25000" windowHeight="14640" firstSheet="8" activeTab="14" xr2:uid="{00000000-000D-0000-FFFF-FFFF00000000}"/>
  </bookViews>
  <sheets>
    <sheet name="ContratosAdjudicados" sheetId="2" r:id="rId1"/>
    <sheet name="2. Contratos Menores" sheetId="5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  <sheet name="15. Prohibiciones" sheetId="21" r:id="rId15"/>
  </sheets>
  <definedNames>
    <definedName name="_xlnm.Print_Titles" localSheetId="14">'15. Prohibiciones'!$7:$7</definedName>
    <definedName name="_xlnm.Print_Titles" localSheetId="0">ContratosAdjudicados!$7:$7</definedName>
  </definedNames>
  <calcPr calcId="191029"/>
</workbook>
</file>

<file path=xl/calcChain.xml><?xml version="1.0" encoding="utf-8"?>
<calcChain xmlns="http://schemas.openxmlformats.org/spreadsheetml/2006/main">
  <c r="C87" i="2" l="1"/>
  <c r="C88" i="2" l="1"/>
  <c r="D11" i="22" s="1"/>
  <c r="C89" i="2"/>
  <c r="C84" i="2"/>
  <c r="D7" i="22" s="1"/>
  <c r="C85" i="2"/>
  <c r="C86" i="2"/>
  <c r="C90" i="2"/>
  <c r="C91" i="2"/>
  <c r="C92" i="2" l="1"/>
  <c r="D92" i="2" l="1"/>
  <c r="D88" i="2"/>
  <c r="D87" i="2"/>
  <c r="D89" i="2"/>
  <c r="D85" i="2"/>
  <c r="D91" i="2"/>
  <c r="D84" i="2"/>
  <c r="D86" i="2"/>
  <c r="D90" i="2"/>
  <c r="N79" i="2" l="1"/>
  <c r="D8" i="22" l="1"/>
  <c r="D9" i="22"/>
  <c r="D10" i="22"/>
  <c r="D12" i="22"/>
  <c r="D13" i="22"/>
  <c r="D14" i="22"/>
  <c r="F7" i="22" l="1"/>
  <c r="F11" i="22"/>
  <c r="F10" i="22" l="1"/>
  <c r="F14" i="22"/>
  <c r="D15" i="22"/>
  <c r="E10" i="22" s="1"/>
  <c r="G10" i="22" s="1"/>
  <c r="F8" i="22"/>
  <c r="F12" i="22"/>
  <c r="F9" i="22"/>
  <c r="F13" i="22"/>
  <c r="E12" i="22" l="1"/>
  <c r="G12" i="22" s="1"/>
  <c r="E13" i="22"/>
  <c r="G13" i="22" s="1"/>
  <c r="E9" i="22"/>
  <c r="G9" i="22" s="1"/>
  <c r="E8" i="22"/>
  <c r="G8" i="22" s="1"/>
  <c r="E11" i="22"/>
  <c r="G11" i="22" s="1"/>
  <c r="F15" i="22"/>
  <c r="E7" i="22"/>
  <c r="G7" i="22" s="1"/>
  <c r="E14" i="22"/>
  <c r="G14" i="22" s="1"/>
</calcChain>
</file>

<file path=xl/sharedStrings.xml><?xml version="1.0" encoding="utf-8"?>
<sst xmlns="http://schemas.openxmlformats.org/spreadsheetml/2006/main" count="1458" uniqueCount="524">
  <si>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</si>
  <si>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</si>
  <si>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</si>
  <si>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</si>
  <si>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</si>
  <si>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</si>
  <si>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</si>
  <si>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</si>
  <si>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</si>
  <si>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</si>
  <si>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</si>
  <si>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</si>
  <si>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</si>
  <si>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</si>
  <si>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</si>
  <si>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</si>
  <si>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</si>
  <si>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</si>
  <si>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</si>
  <si>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</si>
  <si>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</si>
  <si>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</si>
  <si>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</si>
  <si>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</si>
  <si>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</si>
  <si>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</si>
  <si>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</si>
  <si>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</si>
  <si>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</si>
  <si>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</si>
  <si>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</si>
  <si>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</si>
  <si>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</si>
  <si>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</si>
  <si>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</si>
  <si>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</si>
  <si>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</si>
  <si>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</si>
  <si>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</si>
  <si>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</si>
  <si>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</si>
  <si>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</si>
  <si>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</si>
  <si>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>COMPARATIVA IMPORTE CONTRATOS ADJUDICADOS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</si>
  <si>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</si>
  <si>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</si>
  <si>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</si>
  <si>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</si>
  <si>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</si>
  <si>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</si>
  <si>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</si>
  <si>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</si>
  <si>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</si>
  <si>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MINISTRO DE HACIENDA Y ADMINISTRACIONES PUBLICAS</t>
  </si>
  <si>
    <t>Prohibición para contratar con el sector público durante un plazo de 8 años.</t>
  </si>
  <si>
    <t>Prohibición para contratar con el sector público durante un plazo de 6 años.</t>
  </si>
  <si>
    <t>Prohibición para contratar con el sector público durante un plazo de 5 años.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</si>
  <si>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</si>
  <si>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</si>
  <si>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</si>
  <si>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</si>
  <si>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</si>
  <si>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</si>
  <si>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Todo el Sector Público</t>
  </si>
  <si>
    <t>B96319215</t>
  </si>
  <si>
    <t>VINATESA S L</t>
  </si>
  <si>
    <t>B15156532</t>
  </si>
  <si>
    <t>REHABILITACION INMOBILIARIA SAN ANDRES S L</t>
  </si>
  <si>
    <t>B11829975</t>
  </si>
  <si>
    <t>OBRITEJA S L</t>
  </si>
  <si>
    <t>B53515250</t>
  </si>
  <si>
    <t>MACCY'S EXPORT S L</t>
  </si>
  <si>
    <t>B97240378</t>
  </si>
  <si>
    <t>ARUMANI EUROPEA S L</t>
  </si>
  <si>
    <t>B53777108</t>
  </si>
  <si>
    <t>EXCLUSIVAS ZAZMAN S L</t>
  </si>
  <si>
    <t>A18461814</t>
  </si>
  <si>
    <t>ODIN IMPORTACIONES S A</t>
  </si>
  <si>
    <t>B06174130</t>
  </si>
  <si>
    <t>DISCONSER S L</t>
  </si>
  <si>
    <t>AUDIENCIA PROVINCIAL DE VALENCIA SECCION CUARTA</t>
  </si>
  <si>
    <t>MINISTRO DE HACIENDA Y FUNCION PUBLICA</t>
  </si>
  <si>
    <t>B30123566</t>
  </si>
  <si>
    <t>CONSTRUCCIONES PEDRO DIAZ S L</t>
  </si>
  <si>
    <t>JUZGADO DE LO PENAL N 2 MURCIA</t>
  </si>
  <si>
    <t>B74143249</t>
  </si>
  <si>
    <t>GESTION DE SERVICIOS DEL NALON S L</t>
  </si>
  <si>
    <t>ORGANISMO AUTONOMO ESTABLECIMIENTOS REDIDENCIALES PARA ANCIANOS DE ASTURIAS (ERA)</t>
  </si>
  <si>
    <t>ORGANISMO AUTONOMO ESTABLECIMIENTOS REDIDENCIALES PARA ANCIANOS DE ASTURIAS ERA</t>
  </si>
  <si>
    <t>JUZGADO DE LO PENAL N 17 DE VALENCIA</t>
  </si>
  <si>
    <t>B21188693</t>
  </si>
  <si>
    <t>ELECTRO BAHIA S L</t>
  </si>
  <si>
    <t>B82148842</t>
  </si>
  <si>
    <t>TANIMBAR CORP S L</t>
  </si>
  <si>
    <t>B97282727</t>
  </si>
  <si>
    <t>ARNAREN S L</t>
  </si>
  <si>
    <t>B33083114</t>
  </si>
  <si>
    <t>TRANSPORTES ZAPICO SL</t>
  </si>
  <si>
    <t>AUDIENCIA PROVINCIAL SECCION N 2 DE OVIEDO</t>
  </si>
  <si>
    <t>A84567254</t>
  </si>
  <si>
    <t>SPS SEGURIDAD 2005 SA</t>
  </si>
  <si>
    <t>SERVICIO DE SALUD DEL PRINCIPADO DE ASTURIAS</t>
  </si>
  <si>
    <t>AYUNTAMIENTO DE OVIEDO Y SUS ORGANISMOS AUTONOMOS</t>
  </si>
  <si>
    <t>AYUNTAMIENTO DE OVIEDO</t>
  </si>
  <si>
    <t>CONSEJERIA DE EMPLEO, INDUSTRIA Y TURISMO DEL PRINCIPADO DE ASTURIAS</t>
  </si>
  <si>
    <t>CONSEJERIA DE EMPLEO INDUSTRIA Y TURISMO DEL PRINCIPADO DE ASTURIAS</t>
  </si>
  <si>
    <t>A50560945</t>
  </si>
  <si>
    <t>MARKETING DISEÑO Y TRADING S L</t>
  </si>
  <si>
    <t>A50774488</t>
  </si>
  <si>
    <t>EUROMOD CONFECCIONES S A</t>
  </si>
  <si>
    <t>ALEGRE ANTUÑA, ADELINA RAQUEL</t>
  </si>
  <si>
    <t>PATRONATO DEPORTIVO MUNICIPAL DE SIERO</t>
  </si>
  <si>
    <t>B82706268</t>
  </si>
  <si>
    <t>YESOS PROVENCIO SL</t>
  </si>
  <si>
    <t>B33674797</t>
  </si>
  <si>
    <t>GESTION DE PRODUCTOS INDUSTRIALES Y COMERCIO SL</t>
  </si>
  <si>
    <t>B54758834</t>
  </si>
  <si>
    <t>APARADOS NOHA S L</t>
  </si>
  <si>
    <t>AUDIENCIA PROVINCIAL ALICANTE SECCION 7 CON SEDE EN ELCHE</t>
  </si>
  <si>
    <t/>
  </si>
  <si>
    <t>A28695021</t>
  </si>
  <si>
    <t>EDHINOR S A</t>
  </si>
  <si>
    <t>Ayuntamiento de Madrid y su sector público</t>
  </si>
  <si>
    <t>DELEGADO DEL AREA DE GOBIERNO DE ECONOMIA Y HACIENDA DEL AYUNTAMIENTO DE MADRID</t>
  </si>
  <si>
    <t>B23416647</t>
  </si>
  <si>
    <t>GRUPO ESSA BALEAR S L</t>
  </si>
  <si>
    <t>B91074906</t>
  </si>
  <si>
    <t>CEFERAN S L</t>
  </si>
  <si>
    <t>B64421498</t>
  </si>
  <si>
    <t>SAI DA LI IMPORT EXPORT S L</t>
  </si>
  <si>
    <t>B61454542</t>
  </si>
  <si>
    <t>CLASIFICADOS DE EXPORTACION S L</t>
  </si>
  <si>
    <t>B53448767</t>
  </si>
  <si>
    <t>C P S SERRASCO S L</t>
  </si>
  <si>
    <t>B82578576</t>
  </si>
  <si>
    <t>PARTES INFORMATICAS S L</t>
  </si>
  <si>
    <t>F61399176</t>
  </si>
  <si>
    <t>SERVEIS DE LA CARN S COOP C L</t>
  </si>
  <si>
    <t>B92373141</t>
  </si>
  <si>
    <t>ASTRON CONSTRUCCIONES 10 S L</t>
  </si>
  <si>
    <t>A92148196</t>
  </si>
  <si>
    <t>MAGESTIC LAND S A</t>
  </si>
  <si>
    <t>B19149764</t>
  </si>
  <si>
    <t>PAS CENTENERA S L</t>
  </si>
  <si>
    <t>B96969811</t>
  </si>
  <si>
    <t>INTERVAL EQUIPAMIENTOS Y OBRAS S L</t>
  </si>
  <si>
    <t>B30758023</t>
  </si>
  <si>
    <t>CONSTRUCCIONES PAVIMENTOS Y VALLADOS S L</t>
  </si>
  <si>
    <t>DIFERENCIA</t>
  </si>
  <si>
    <t>DERIVADO ACUERDO MARCO</t>
  </si>
  <si>
    <t>Derivado acuerdo marco</t>
  </si>
  <si>
    <t>I - Privados</t>
  </si>
  <si>
    <t>07/03/18</t>
  </si>
  <si>
    <t>Columna1</t>
  </si>
  <si>
    <t>Columna2</t>
  </si>
  <si>
    <t>Columna3</t>
  </si>
  <si>
    <t>Todo el Sector PÃºblico</t>
  </si>
  <si>
    <t>B53468518</t>
  </si>
  <si>
    <t>BOTAS YENIFHER S L</t>
  </si>
  <si>
    <t>AUDIENCIA PROVINCIAL DE ALICANTE SECCION 7 CON SEDE EN ELCHE</t>
  </si>
  <si>
    <t>B33005877</t>
  </si>
  <si>
    <t>JUAN MARTINEZ S L</t>
  </si>
  <si>
    <t>ADMINISTRACIONES PÚBLICAS</t>
  </si>
  <si>
    <t>CONSEJERIA DE DESARROLLO RURAL Y RECURSOS NATURALES DEL PRINCIPADO DE ASTURIAS</t>
  </si>
  <si>
    <t>B18612424</t>
  </si>
  <si>
    <t>PROYECTOS BASORA S L</t>
  </si>
  <si>
    <t>A33027319</t>
  </si>
  <si>
    <t>VIDRIOS E INDUSTRIAS MARTIN S A</t>
  </si>
  <si>
    <t>B73243958</t>
  </si>
  <si>
    <t>COYSA VIGUER S L</t>
  </si>
  <si>
    <t>B36367266</t>
  </si>
  <si>
    <t>XESTION URBANISTICA GALCOSTA S L</t>
  </si>
  <si>
    <t>A81896466</t>
  </si>
  <si>
    <t>FUNAI INTERNATIONAL EUROPE SPAIN S A</t>
  </si>
  <si>
    <t>ADQUISICIÓN DE UNA SILLA (ACUERDO MARCO)</t>
  </si>
  <si>
    <t>Impacto Valencia S.L. (Integral)</t>
  </si>
  <si>
    <t>Abierto ordinario</t>
  </si>
  <si>
    <t>AUG ARQUITECTOS SLP</t>
  </si>
  <si>
    <t>Negociado sin publicidad</t>
  </si>
  <si>
    <t>23/02/18</t>
  </si>
  <si>
    <t>Adjudicación directa</t>
  </si>
  <si>
    <t>08/03/18</t>
  </si>
  <si>
    <t>Pallardo, S.A.</t>
  </si>
  <si>
    <t>ADQUISICIÓN DIVERSO MOBILIARIO (ACUERDO MARCO)</t>
  </si>
  <si>
    <t>DISEÑOS MEDI SL</t>
  </si>
  <si>
    <t>CASTEVILA DISTRIBUCIONES</t>
  </si>
  <si>
    <t>LIBROS TIRANT LO BLANCH, S.L.U</t>
  </si>
  <si>
    <t>ADQUISICIÓN 2 SILLAS (ACUERDO MARCO)</t>
  </si>
  <si>
    <t>PORTALDERECHO, S.A.</t>
  </si>
  <si>
    <t>ANTONIO MARTINEZ GALLEGO</t>
  </si>
  <si>
    <t>Imprenta Papeleria Ramirez, S.L.</t>
  </si>
  <si>
    <t>WOLTERS KLUVER ESPAÑA,SA</t>
  </si>
  <si>
    <t>Alepuz S.L.</t>
  </si>
  <si>
    <t>ADQUISICIÓN DE UNA DESTRUCTORA</t>
  </si>
  <si>
    <t>INFORPRODUCTS SL</t>
  </si>
  <si>
    <t>Prórroga</t>
  </si>
  <si>
    <t>A - Obras</t>
  </si>
  <si>
    <t>ABRIL 2018 - JUNIO 2018</t>
  </si>
  <si>
    <t>ADJUDICACIÓN CENTRALIZADA</t>
  </si>
  <si>
    <t>240/17/AC</t>
  </si>
  <si>
    <t>29/08/18</t>
  </si>
  <si>
    <t>328/17/JV</t>
  </si>
  <si>
    <t>SERVICIO DE CARGA, TRANSPORTE Y ELIMINACIÓN DE RESIDUOS ACUMULADOS EN PARCELA 11 POLÍGONO 3 DE CERVERA DEL MAESTRE (CASTELLÓN) Y TRABAJOS DE ACONDICIONAMIENTO.</t>
  </si>
  <si>
    <t>06/03/18</t>
  </si>
  <si>
    <t>Mediterranea De Constr Y Viales S.L</t>
  </si>
  <si>
    <t>10/07/18</t>
  </si>
  <si>
    <t>329/17/TC</t>
  </si>
  <si>
    <t>ASISTENCIA TECNICA DE DIVERSOS TRABAJOS PARA LA EXPOSICIÓN ITINERANTE DEL MUSEU VALENCIÀ D'ETNOLOGIA "FAIXA ROJA, RAIXA BLAVA. LA PILOTA VALENCIANA"</t>
  </si>
  <si>
    <t>28/02/18</t>
  </si>
  <si>
    <t>ESFERA PROYECTOS CULTURALES</t>
  </si>
  <si>
    <t>338/17/PS</t>
  </si>
  <si>
    <t>SERVICIO DE TRANSPORTE ESCOLAR COLEGIO IVAF-LUIS FORTICH</t>
  </si>
  <si>
    <t>30/01/18</t>
  </si>
  <si>
    <t>UTE BUÑOL- TRANSVIA</t>
  </si>
  <si>
    <t>23/08/18</t>
  </si>
  <si>
    <t>344/17/NM</t>
  </si>
  <si>
    <t>REHABILITACION Y RESTAURACION DE LAS FACHADAS DEL TEATRO PRINCIPAL DE VALENCIA</t>
  </si>
  <si>
    <t>01/02/18</t>
  </si>
  <si>
    <t>02/02/18</t>
  </si>
  <si>
    <t>Estudios Métodos de la Restauración SL</t>
  </si>
  <si>
    <t>20/07/18</t>
  </si>
  <si>
    <t>350/17/NM</t>
  </si>
  <si>
    <t>SEGURO DE DAÑOS MATERIALES DEL PATRIMONIO DE LA DIPUTACIÓN PROVINCIAL DE VALENCIA Y DE LAS COBERTURAS DEL SEGURO  DE TRANSPORTE DE OBRAS DE ARTE</t>
  </si>
  <si>
    <t>02/03/18</t>
  </si>
  <si>
    <t>ALLIANZ CIA DE SEGUROS Y REASEGUROS SA</t>
  </si>
  <si>
    <t>04/07/18</t>
  </si>
  <si>
    <t>23/18/RG</t>
  </si>
  <si>
    <t>VESTUARIO LABORAL Y EQUIPOS DE PROTECCIÓN INDIVIDUAL (EPI), CALZADO Y COMPLEMENTOS LOTE I DERIVADO ACUERDO MARCO 172/16/PS</t>
  </si>
  <si>
    <t>27/18/RG</t>
  </si>
  <si>
    <t>ADQUISICIÓN VARIOS LIBROS OFICIAL MAYOR</t>
  </si>
  <si>
    <t>25/07/18</t>
  </si>
  <si>
    <t>62/18/NM</t>
  </si>
  <si>
    <t xml:space="preserve">RECUPERACIÓ DE L´ESPAI DEGRADAT A LA MARGE DRETA DEL RIU CLARIANO DES DEL PONT VELL AL TRINQUET DE GOMIS EN EL MUNICIPIO DE ONTINYENT
</t>
  </si>
  <si>
    <t>SAFORVALL OBRES I INFRAESTRUCTURAS, SL</t>
  </si>
  <si>
    <t>63/18/BC</t>
  </si>
  <si>
    <t>RESTAURACIÓN AMBIENTAL FINCA SALIDO POR DESARROLLO SOSTENIBLE DEL MUNICIPIO L'OLLERIA.</t>
  </si>
  <si>
    <t>69/18/RG</t>
  </si>
  <si>
    <t>ADQUISICIÓN DE DIVERSO MATERIAL DE OFICINA</t>
  </si>
  <si>
    <t>17/09/18</t>
  </si>
  <si>
    <t>71/18/AC</t>
  </si>
  <si>
    <t>Office Depot,S.L</t>
  </si>
  <si>
    <t>88/18/AC</t>
  </si>
  <si>
    <t xml:space="preserve">ADQUISICIÓN DE 35 SILLAS </t>
  </si>
  <si>
    <t>ANTONIO MOTOS PLATERO</t>
  </si>
  <si>
    <t>93/18/AC</t>
  </si>
  <si>
    <t>ADQUISICION DE 3 PLANEROS</t>
  </si>
  <si>
    <t>Controlgraf SL</t>
  </si>
  <si>
    <t>27/08/18</t>
  </si>
  <si>
    <t>105/18/RG</t>
  </si>
  <si>
    <t>ADQUISICIÓN VESTUARIO LABORAL Y EQUIPOS DE PROTECCIÓN INDIVIDUAL (EPI) CALZADO Y COMPLEMENTOS LOTE III DERIVADO ACUERDO MARCO EXPTE. 172/16/PS</t>
  </si>
  <si>
    <t>Metalco S.A.</t>
  </si>
  <si>
    <t>16/07/18</t>
  </si>
  <si>
    <t>121/18/AC</t>
  </si>
  <si>
    <t>ADQUISICIÓN DIVERSO MOBILIARIO (ACUERDO MOBILIARIO)</t>
  </si>
  <si>
    <t>125/18/AC</t>
  </si>
  <si>
    <t>ADQUISICIÓN DE 3 SILLAS (ACUERDO MARCO)</t>
  </si>
  <si>
    <t>17/07/18</t>
  </si>
  <si>
    <t>131/18/AC</t>
  </si>
  <si>
    <t>19/07/18</t>
  </si>
  <si>
    <t>133/18/AC</t>
  </si>
  <si>
    <t>ADQUISICIÓN DE UNA SILLA CONFIDENTE GIRATORIA (ACUERDO MARCO)</t>
  </si>
  <si>
    <t>134/18/AC</t>
  </si>
  <si>
    <t>ADQUISICIÓN DE 2 SILLAS (ACUERDO MARCO)</t>
  </si>
  <si>
    <t>138/18/AC</t>
  </si>
  <si>
    <t>139/18/AC</t>
  </si>
  <si>
    <t>140/18/AC</t>
  </si>
  <si>
    <t>142/18/AC</t>
  </si>
  <si>
    <t>ADQUISICIÓN DE 50 SILLAS PLEGABLES</t>
  </si>
  <si>
    <t>ACIERTOS VALENCIA, SA</t>
  </si>
  <si>
    <t>145/18/RG</t>
  </si>
  <si>
    <t>ADQUISICIÓN MATERIAL DE OFICINA OFFICE DEPOT DEL ACUERDO MARCO 2/15/AC MES DE ABRIL</t>
  </si>
  <si>
    <t>146/18/RG</t>
  </si>
  <si>
    <t xml:space="preserve">ADQUISICIÓN MATERIAL DE OFICINA </t>
  </si>
  <si>
    <t>147/18/AC</t>
  </si>
  <si>
    <t>REPARACIÓN DE DOS SILLAS</t>
  </si>
  <si>
    <t>30/08/18</t>
  </si>
  <si>
    <t>153/18/AC</t>
  </si>
  <si>
    <t>ADQUISICIÓN DE UNA ENCUADERNADORA GUSANILLO METALICO</t>
  </si>
  <si>
    <t>154/18/AC</t>
  </si>
  <si>
    <t>156/18/RG</t>
  </si>
  <si>
    <t>ADQUISICIÓN DIVERSOS SUMINISTROS PAPELERÍA</t>
  </si>
  <si>
    <t>157/18/AC</t>
  </si>
  <si>
    <t>ADQUISICIÓN 7 SILLAS (ACUERDO MARCO)</t>
  </si>
  <si>
    <t>158/18/AC</t>
  </si>
  <si>
    <t>ADQUISICIÓN DE UN MICROONDAS</t>
  </si>
  <si>
    <t>161/18/AC</t>
  </si>
  <si>
    <t>ADQUISICIÓN DE UN LIBRO</t>
  </si>
  <si>
    <t>162/18/AC</t>
  </si>
  <si>
    <t>163/18/AC</t>
  </si>
  <si>
    <t>166/18/RG</t>
  </si>
  <si>
    <t>PAGO FRANQUEO CORREOS ABRIL</t>
  </si>
  <si>
    <t>SOCIEDAD ESTATAL DE CORREOS</t>
  </si>
  <si>
    <t>25/09/18</t>
  </si>
  <si>
    <t>167/18/AC</t>
  </si>
  <si>
    <t>169/18/AC</t>
  </si>
  <si>
    <t>170/18/RG</t>
  </si>
  <si>
    <t>ADQUISICIÓN VESTUARIO LABORAL Y EPI CALZADO Y COMPLEMENTOS LOTE II DERIVADO ACUERDO MARCO EXPTE. 172/16/PS PEDIDO DM-04/2018</t>
  </si>
  <si>
    <t>172/18/RG</t>
  </si>
  <si>
    <t>ADQUISICIÓN SELLO DE CAUCHO PARA EL GABINETE DE TURISMO</t>
  </si>
  <si>
    <t>173/18/AC</t>
  </si>
  <si>
    <t>55/18/FNP</t>
  </si>
  <si>
    <t>Suministro de 50 monitores HP</t>
  </si>
  <si>
    <t>Adjudicación centralizada</t>
  </si>
  <si>
    <t>HP PRINTING AND COMPUTING SOLUTIONS SLU</t>
  </si>
  <si>
    <t>03/08/18</t>
  </si>
  <si>
    <t>176/18/RG</t>
  </si>
  <si>
    <t>ADQUISICIÓN DIVERSOS SUMINISTROS</t>
  </si>
  <si>
    <t>30/07/18</t>
  </si>
  <si>
    <t>177/18/AC</t>
  </si>
  <si>
    <t>REPARACIÓN SILLA</t>
  </si>
  <si>
    <t>178/18/RG</t>
  </si>
  <si>
    <t>ADQUISICIÓN LIBRO REGULACIÓN ECONOMÍA COLABORATIVA</t>
  </si>
  <si>
    <t>181/18/AC</t>
  </si>
  <si>
    <t>182/18/RG</t>
  </si>
  <si>
    <t>ADQUISICIÓN SELLO DE CAUCHO PARA LA SECCIÓN SINDICAL DE UGT</t>
  </si>
  <si>
    <t>183/18/AC</t>
  </si>
  <si>
    <t>ADQUISICIÓN DE UNA ENCUADERNADORA</t>
  </si>
  <si>
    <t>184/18/AC</t>
  </si>
  <si>
    <t>188/18/RG</t>
  </si>
  <si>
    <t>ADQUISICIÓN SELLO DE CAUCHO PARA EL TEATRO ESCALANTE</t>
  </si>
  <si>
    <t>189/18/RG</t>
  </si>
  <si>
    <t>ADQUISICIÓN SELLOS DE CAUCHO PARA EL REGISTRO GENERAL</t>
  </si>
  <si>
    <t>191/18/AC</t>
  </si>
  <si>
    <t>ADQUISICIÓN DIVERSA SILLERÍA (ACUERDO MARCO)</t>
  </si>
  <si>
    <t>29/09/18</t>
  </si>
  <si>
    <t>193/18/RG</t>
  </si>
  <si>
    <t>ADQUISICIÓN MATERIAL DE OFICINA DENTRO DEL ACUERDO MARCO 2/15/AC MAYO</t>
  </si>
  <si>
    <t>12/07/18</t>
  </si>
  <si>
    <t>196/18/AC</t>
  </si>
  <si>
    <t xml:space="preserve">RENOVACIÓN SUSCRIPCIÓN A LA LEY (06/2018 A 05/2019 </t>
  </si>
  <si>
    <t>Suscripciones</t>
  </si>
  <si>
    <t>01/08/18</t>
  </si>
  <si>
    <t>199/18/AC</t>
  </si>
  <si>
    <t>206/18/AC</t>
  </si>
  <si>
    <t>ADQUISICIÓN DE UNA CIZALLA</t>
  </si>
  <si>
    <t>19/09/18</t>
  </si>
  <si>
    <t>207/18/RG</t>
  </si>
  <si>
    <t>ADQUISICIÓN 2 SELLOS DE CAUCHO PARA INTERVENCIÓN</t>
  </si>
  <si>
    <t>210/18/RG</t>
  </si>
  <si>
    <t>ADQUISICIÓN VESTUARIO LABORAL Y EPI DERIVADO DEL ACUERDO MARCO 172/16/PS LOTE III</t>
  </si>
  <si>
    <t>03/09/18</t>
  </si>
  <si>
    <t>211/18/RG</t>
  </si>
  <si>
    <t>ADQUISICIÓN DIVERSO MATERIAL DE OFICINA NO INVENTARIABLE PARA EL MUSEO DE PREHISTORIA</t>
  </si>
  <si>
    <t>24/09/18</t>
  </si>
  <si>
    <t>212/18/RG</t>
  </si>
  <si>
    <t xml:space="preserve">ADQUISICIÓN MATERIAL OFICINA NO INVENTARIABLE </t>
  </si>
  <si>
    <t>217/18/RG</t>
  </si>
  <si>
    <t>ADQUISICIÓN MATERIAL DE OFICINA NO INVENTARIABLE</t>
  </si>
  <si>
    <t>219/18/RG</t>
  </si>
  <si>
    <t>ADQUISICIÓN 3 LEYES DE CONTRATOS DEL SECTOR PÚBLICO PARA EL SERVICIO DE TRANSPARENCIA</t>
  </si>
  <si>
    <t>220/18/RG</t>
  </si>
  <si>
    <t>ADQUISICIÓN DOS SELLOS FOLIADORES NUMERADORES PARA EL SERVICIO DE PERSONAL</t>
  </si>
  <si>
    <t>224/18/RG</t>
  </si>
  <si>
    <t>ADQUISICIÓN DE UN FLEXO LED PARA EL GRUPO POPULAR</t>
  </si>
  <si>
    <t>225/18/RG</t>
  </si>
  <si>
    <t>ADQUISICIÓN DIVERSO MATERIAL DE OFICINA NO INVENTARIABLE</t>
  </si>
  <si>
    <t>234/18/RG</t>
  </si>
  <si>
    <t>ADQUISICIÓN LIBRO SOBRE SUBVENCIONES PUBLICAS PARA RESTAURACIÓN DE BIENES CULTURALES</t>
  </si>
  <si>
    <t>ADQUSICIÓN ROPA DE SEGURIDAD LOTE II</t>
  </si>
  <si>
    <t>1. CONTRATOS ADJUDICADOS JULIO 2018  - SEPTIEMBRE 2018)</t>
  </si>
  <si>
    <t>13. ENCARGOS A MEDIOS PROPIOS (JULIO 2018 - SEPTIEMBRE 2018)</t>
  </si>
  <si>
    <t>12. CONTRATOS NULOS (JULIO 2018  - SEPTIEMBRE 2018)</t>
  </si>
  <si>
    <t>11. CONTRATOS DESIERTOS (JULIO 2018  - SEPTIEMBRE 2018)</t>
  </si>
  <si>
    <t>10. CESIONES DE CONTRATO (JULIO 2018  - SEPTIEMBRE 2018)</t>
  </si>
  <si>
    <t>9. RESOLUCIONES DE CONTRATO (JULIO 2018  - SEPTIEMBRE 2018)</t>
  </si>
  <si>
    <t>8. REVISIONES DE PRECIOS (JULIO 2018-SEPTIEMBRE 2018)</t>
  </si>
  <si>
    <t>7. PRÓRROGAS Y REVISIONES DE PRECIOS (JULIO 2018  -SEPTIEMBRE 2018)</t>
  </si>
  <si>
    <t>6. PRÓRROGAS CONTRATOS (JULIO 2018  - SEPTIEMBRE 2018)</t>
  </si>
  <si>
    <t>5. MODIFICACIONES CONTRATOS (JULIO 2018  -SEPTIEMBRE 2018)</t>
  </si>
  <si>
    <t>4. DESISTIMIENTOS/RENUNCIAS CONTRATOS (JULIO 2018  - SEPTIEMBRE 2018)</t>
  </si>
  <si>
    <t>3. CONTRATOS ADJUDICADOS DERIVADOS ACUERDO MARCO JULIO 2018  - SEPTIEMBRE 2018)</t>
  </si>
  <si>
    <t>2. CONTRATOS MENORES ADJUDICADOS (JULIO 2018 - SEPTIEMBRE 2018)</t>
  </si>
  <si>
    <t>96/18/AC</t>
  </si>
  <si>
    <t>PRORROGA DEL ACUERDO MARCO DE MOBILIARIO DE OFICINA  Y SILLERÍA PARA LA DIPUTACIÓN DE VALENCIA
(LOTE I Y LOTE II)</t>
  </si>
  <si>
    <t>211/15/AC</t>
  </si>
  <si>
    <t>111/18/PS</t>
  </si>
  <si>
    <t xml:space="preserve"> PRÓRROGA REDACCION DEL PROYECTO DE TERMINACIÓN DEL PLAN GENERAL DE JARAFUEL</t>
  </si>
  <si>
    <t>94/14/PS</t>
  </si>
  <si>
    <t>23/07/18</t>
  </si>
  <si>
    <t>246/18/TC</t>
  </si>
  <si>
    <t>PRORROGA ARRENDAMIENTO Y MANTENIMIENTO DE EQUIPOS PARA EL SISTEMA DE IMPRESIÓN DE LA DIPUTACIÓN DE VALENCIA</t>
  </si>
  <si>
    <t>96/14/TC</t>
  </si>
  <si>
    <t>Sat Inforlingua S.L.</t>
  </si>
  <si>
    <t>14/08/18</t>
  </si>
  <si>
    <t>268/18/PS</t>
  </si>
  <si>
    <t>PRÓRROGA ASISTENCIA TÉCNICA DE SOPORTE A LA EXPLOTACION DEL NUEVO SISTEMA DE INFORMACION DE GESTION TRIBUTARIA Y RECAUDACION(SIGTR)</t>
  </si>
  <si>
    <t>214/16/TC</t>
  </si>
  <si>
    <t>T-Systems Eltec, S.A.</t>
  </si>
  <si>
    <t>269/18/AGR</t>
  </si>
  <si>
    <t>PRORROGA DE CONTRATO DE ARRENDAMIENTO DE LA PLAZA DE TOROS DE VALENCIA PARA LA CELEBRACION DE ESPECTACULOS TAURINOS</t>
  </si>
  <si>
    <t>277/14/AIS</t>
  </si>
  <si>
    <t>SIMON CASAS PRODUCTION S.A.S</t>
  </si>
  <si>
    <t>274/18/BC</t>
  </si>
  <si>
    <t>PRÓRROGA DEL SERVICIO DE RECOGIDA DE RESIDUOS SÓLIDOS EN EL HOSPITAL PSIQUIÁTRICO DE BÉTERA.</t>
  </si>
  <si>
    <t>142/16/AM</t>
  </si>
  <si>
    <t>Tecnicas Y Tratamiento Medioambientales</t>
  </si>
  <si>
    <t>JULIO 2018- SEPTIEMBRE 2018</t>
  </si>
  <si>
    <t>A47355672</t>
  </si>
  <si>
    <t>PARQUEOLID PROMOCIONES S A</t>
  </si>
  <si>
    <t>MORENO OTERO,  GREGORIO</t>
  </si>
  <si>
    <t>MURCIA LOPEZ,  DIEGO</t>
  </si>
  <si>
    <t>USACH PEREZ,  DANIEL SALVADOR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</si>
  <si>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</si>
  <si>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</si>
  <si>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</si>
  <si>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</si>
  <si>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</si>
  <si>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</si>
  <si>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</si>
  <si>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</si>
  <si>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</si>
  <si>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</si>
  <si>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</si>
  <si>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</si>
  <si>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</si>
  <si>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</si>
  <si>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</si>
  <si>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ESPADAFOR LLOBERA,  EULOGIO</t>
  </si>
  <si>
    <t xml:space="preserve">Prohibición para contratar con el sector público durante un plazo de 8 años. </t>
  </si>
  <si>
    <t>ESCRIVA BENEDITO,  FRANCISCO SALVADOR</t>
  </si>
  <si>
    <t>IZQUIERDO JABEGA,  JOSE JULIAN</t>
  </si>
  <si>
    <t>POLICARPIO TORRES,  JOSE</t>
  </si>
  <si>
    <t>ALVAREZ SUAREZ,  MARIA PILAR</t>
  </si>
  <si>
    <t>HERRAEZ GARCIA,  MANUEL</t>
  </si>
  <si>
    <t>PETRUS LABAYEN,  GABRIEL IGNACIO</t>
  </si>
  <si>
    <t>JIMENEZ ROMAN,  JOSE</t>
  </si>
  <si>
    <t>MORA OLIVELLA,  EUGENIO</t>
  </si>
  <si>
    <t>URIACH ROGENT,  CARMEN</t>
  </si>
  <si>
    <t>EGEA ABELLAN,  BASILIO</t>
  </si>
  <si>
    <t>GARMENDIA GOIKOETXEA,  JOSU MIREN</t>
  </si>
  <si>
    <t>BARTIBAS HERRERO,  JOSE LUIS</t>
  </si>
  <si>
    <t>ESCOLANO MERI,  VICENTE</t>
  </si>
  <si>
    <t>SANSANO MEDINA,  MIGUEL ANGEL</t>
  </si>
  <si>
    <t>MONTES CASAS,  HORACIO</t>
  </si>
  <si>
    <t>VALVERDE BUENO,  JOSE LUIS</t>
  </si>
  <si>
    <t>TAPIA CAMPOS,  RICARDO MIGUEL</t>
  </si>
  <si>
    <t>GARUZ LATORRE,  FRANCISCO</t>
  </si>
  <si>
    <t>ROIG ALFONSO,  AMPARO</t>
  </si>
  <si>
    <t>LOPEZ VIÑUELA,  ANGEL</t>
  </si>
  <si>
    <t>ENCARNADO CAMPANON,  JOSE MANUEL</t>
  </si>
  <si>
    <t>LIEN,  CHENG</t>
  </si>
  <si>
    <t>AMENGUAL ALOY,  DAMIAN</t>
  </si>
  <si>
    <t>GALVEZ DIAZ,  JUAN FRANCISCO</t>
  </si>
  <si>
    <t>CALLADO BARRIOS,  MANUEL</t>
  </si>
  <si>
    <t>B43001163</t>
  </si>
  <si>
    <t>VINOS PADRO S L</t>
  </si>
  <si>
    <t>PT510374670</t>
  </si>
  <si>
    <t>MERITO MARAVILHA LDA</t>
  </si>
  <si>
    <t>B35910983</t>
  </si>
  <si>
    <t>ALTOTEIDE TELECOM S L</t>
  </si>
  <si>
    <t>B97489355</t>
  </si>
  <si>
    <t>RECOLECTORES DE NARANJAS 2004 S L</t>
  </si>
  <si>
    <t>B38812004</t>
  </si>
  <si>
    <t>BULMA INVEST S L</t>
  </si>
  <si>
    <t>B99053365</t>
  </si>
  <si>
    <t>CORPORALIA INTERNACIONAL 21 S L</t>
  </si>
  <si>
    <t>B83580431</t>
  </si>
  <si>
    <t>PROYECTOS E INVERSIONES INTRAX S L</t>
  </si>
  <si>
    <t>A60681749</t>
  </si>
  <si>
    <t>BERATER S A</t>
  </si>
  <si>
    <t>A61478905</t>
  </si>
  <si>
    <t>REACTIVADOS EMPRESARIALES S A</t>
  </si>
  <si>
    <t>B41980749</t>
  </si>
  <si>
    <t>HFB3 CONTROL INTEGRAL S L</t>
  </si>
  <si>
    <t>B06349716</t>
  </si>
  <si>
    <t>PROYECTOS INMOBILIARIOS CASER S L</t>
  </si>
  <si>
    <t>B61073128</t>
  </si>
  <si>
    <t>AVALESCA S L</t>
  </si>
  <si>
    <t>B11816477</t>
  </si>
  <si>
    <t>GRUPO 12 DE VIGILANCIA Y PROTECCION S L</t>
  </si>
  <si>
    <t>B92047869</t>
  </si>
  <si>
    <t>ENCOFRADOS Y ESTRUCTURA MELLI S L</t>
  </si>
  <si>
    <t>MESSI CUCCITTINI,  LIONEL ANDRES</t>
  </si>
  <si>
    <t>B07736820</t>
  </si>
  <si>
    <t>CARIVA-IMPORT-EXPORT S L</t>
  </si>
  <si>
    <t>B91122705</t>
  </si>
  <si>
    <t>TORGAR 2001 SL</t>
  </si>
  <si>
    <t>B92287549</t>
  </si>
  <si>
    <t>FARINATE 2001 S L</t>
  </si>
  <si>
    <t>B62339668</t>
  </si>
  <si>
    <t>DOC LLUR 2000 S L</t>
  </si>
  <si>
    <t>A29110988</t>
  </si>
  <si>
    <t>BULL BALLEY PROMOTIONS S A</t>
  </si>
  <si>
    <t>B30519540</t>
  </si>
  <si>
    <t>CONSTRUCCIONES SAUCONSA SL</t>
  </si>
  <si>
    <t>B03790201</t>
  </si>
  <si>
    <t>YACIMIENTOS DEL MEDITERRANEO SL</t>
  </si>
  <si>
    <t>A29875952</t>
  </si>
  <si>
    <t>SAPPHIRE BEACH PROMOTIONS SA</t>
  </si>
  <si>
    <t>B97385173</t>
  </si>
  <si>
    <t>CONSTRUCCIONES VELASMO S L</t>
  </si>
  <si>
    <t>B82261074</t>
  </si>
  <si>
    <t>PERSONAL DE OBRA INMEDIATO S L</t>
  </si>
  <si>
    <t>B97650055</t>
  </si>
  <si>
    <t>CONSTRUCCIONES AREVESLA S L</t>
  </si>
  <si>
    <t>B50990191</t>
  </si>
  <si>
    <t>PROMOCIONES BUGA DEL VALLE SL</t>
  </si>
  <si>
    <t>B36974889</t>
  </si>
  <si>
    <t>JAISUYOMA ARIAS BASTOS S L</t>
  </si>
  <si>
    <t>MINISTRA DE HACIENDA</t>
  </si>
  <si>
    <t>B29627023</t>
  </si>
  <si>
    <t>INMOBILIARIA ESTABELLA S L</t>
  </si>
  <si>
    <t>BLANCO SECO,  JAIME</t>
  </si>
  <si>
    <t>PAUL MOZOS,  ESTHER</t>
  </si>
  <si>
    <t>B04563300</t>
  </si>
  <si>
    <t>CHEPARIUS CONSTRUCCIONES S L</t>
  </si>
  <si>
    <t>A39077334</t>
  </si>
  <si>
    <t>REPROINSA S A</t>
  </si>
  <si>
    <t>CHECA RUIZ,  SERGIO</t>
  </si>
  <si>
    <t>CARRO ALMAZAN,  ELADIO</t>
  </si>
  <si>
    <t>J22380554</t>
  </si>
  <si>
    <t>OVERCOMING S C</t>
  </si>
  <si>
    <t>B99354144</t>
  </si>
  <si>
    <t>SAGARRA FLORIA S L</t>
  </si>
  <si>
    <t>B99238669</t>
  </si>
  <si>
    <t>ESTRUCTURAS DUEÑAS S L</t>
  </si>
  <si>
    <t>B99434177</t>
  </si>
  <si>
    <t>MONTAJES E INSTALACIONES ELECTRICAS JARA S L</t>
  </si>
  <si>
    <t>B99371908</t>
  </si>
  <si>
    <t>NOMA HOSTELERA SOCIEDAD LIMITADA</t>
  </si>
  <si>
    <t>B87202826</t>
  </si>
  <si>
    <t>ARAGO FOOD SL</t>
  </si>
  <si>
    <t>B99359861</t>
  </si>
  <si>
    <t>LIMUSINAS ZETA ZETA SOCIEDAD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</si>
</sst>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1" xfId="2" applyAlignment="1">
      <alignment horizontal="center" vertical="center" wrapText="1"/>
    </xf>
    <xf numFmtId="164" fontId="5" fillId="0" borderId="1" xfId="2" applyNumberFormat="1" applyAlignment="1">
      <alignment horizontal="center" vertical="center"/>
    </xf>
    <xf numFmtId="9" fontId="5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6" fillId="0" borderId="0" xfId="4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164" fontId="12" fillId="0" borderId="7" xfId="2" applyNumberFormat="1" applyFont="1" applyFill="1" applyBorder="1" applyAlignment="1">
      <alignment horizontal="center" vertical="center"/>
    </xf>
    <xf numFmtId="9" fontId="12" fillId="0" borderId="9" xfId="2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5" borderId="4" xfId="1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wrapText="1"/>
    </xf>
    <xf numFmtId="44" fontId="10" fillId="0" borderId="0" xfId="0" applyNumberFormat="1" applyFont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10" xfId="3" applyBorder="1"/>
    <xf numFmtId="0" fontId="6" fillId="0" borderId="0" xfId="3" applyFon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14" fontId="1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9" fillId="3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14" fontId="9" fillId="3" borderId="0" xfId="5" applyNumberFormat="1" applyFont="1" applyFill="1" applyBorder="1" applyAlignment="1">
      <alignment horizontal="center"/>
    </xf>
    <xf numFmtId="0" fontId="6" fillId="0" borderId="0" xfId="3" applyFont="1"/>
    <xf numFmtId="0" fontId="2" fillId="0" borderId="0" xfId="3"/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2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bottom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ContratosAdjudicados!$D$83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ContratosAdjudicados!$B$84:$B$91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ADJUDICACIÓN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ContratosAdjudicados!$D$84:$D$91</c:f>
              <c:numCache>
                <c:formatCode>0%</c:formatCode>
                <c:ptCount val="8"/>
                <c:pt idx="0">
                  <c:v>0.82437956354639108</c:v>
                </c:pt>
                <c:pt idx="1">
                  <c:v>0</c:v>
                </c:pt>
                <c:pt idx="2">
                  <c:v>0</c:v>
                </c:pt>
                <c:pt idx="3">
                  <c:v>0.14389983354834951</c:v>
                </c:pt>
                <c:pt idx="4">
                  <c:v>6.7414812748310708E-3</c:v>
                </c:pt>
                <c:pt idx="5">
                  <c:v>0</c:v>
                </c:pt>
                <c:pt idx="6">
                  <c:v>9.8622485294388267E-3</c:v>
                </c:pt>
                <c:pt idx="7">
                  <c:v>1.5116873100989518E-2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C-FB4C-B17C-784B8E9831BE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3CC-FB4C-B17C-784B8E9831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003662677944085E-2"/>
          <c:y val="1.7031068790819753E-2"/>
          <c:w val="0.8999477027164231"/>
          <c:h val="0.78896612342061889"/>
        </c:manualLayout>
      </c:layout>
      <c:bar3DChart>
        <c:barDir val="col"/>
        <c:grouping val="standard"/>
        <c:varyColors val="0"/>
        <c:ser>
          <c:idx val="0"/>
          <c:order val="0"/>
          <c:tx>
            <c:v>Abril-Junio 2018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6912466.75</c:v>
                </c:pt>
                <c:pt idx="1">
                  <c:v>0</c:v>
                </c:pt>
                <c:pt idx="2">
                  <c:v>0</c:v>
                </c:pt>
                <c:pt idx="3">
                  <c:v>155614.91</c:v>
                </c:pt>
                <c:pt idx="4">
                  <c:v>0</c:v>
                </c:pt>
                <c:pt idx="5">
                  <c:v>0</c:v>
                </c:pt>
                <c:pt idx="6">
                  <c:v>31211.929999999997</c:v>
                </c:pt>
                <c:pt idx="7">
                  <c:v>1970466.4799999995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4-2C41-9489-32BE310CDFE2}"/>
            </c:ext>
          </c:extLst>
        </c:ser>
        <c:ser>
          <c:idx val="1"/>
          <c:order val="1"/>
          <c:tx>
            <c:v>Julio-Septiembre 2018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998759.74</c:v>
                </c:pt>
                <c:pt idx="1">
                  <c:v>0</c:v>
                </c:pt>
                <c:pt idx="2">
                  <c:v>0</c:v>
                </c:pt>
                <c:pt idx="3">
                  <c:v>174338.82</c:v>
                </c:pt>
                <c:pt idx="4">
                  <c:v>8167.5</c:v>
                </c:pt>
                <c:pt idx="5">
                  <c:v>0</c:v>
                </c:pt>
                <c:pt idx="6">
                  <c:v>11948.400000000007</c:v>
                </c:pt>
                <c:pt idx="7">
                  <c:v>18314.53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4-2C41-9489-32BE310C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151008"/>
        <c:axId val="321151400"/>
        <c:axId val="320325384"/>
      </c:bar3DChart>
      <c:catAx>
        <c:axId val="3211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1151400"/>
        <c:crosses val="autoZero"/>
        <c:auto val="1"/>
        <c:lblAlgn val="ctr"/>
        <c:lblOffset val="100"/>
        <c:noMultiLvlLbl val="0"/>
      </c:catAx>
      <c:valAx>
        <c:axId val="32115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1151008"/>
        <c:crosses val="autoZero"/>
        <c:crossBetween val="between"/>
      </c:valAx>
      <c:serAx>
        <c:axId val="320325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32115140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30016585870056711"/>
          <c:h val="5.2325947628639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93</xdr:row>
      <xdr:rowOff>178593</xdr:rowOff>
    </xdr:from>
    <xdr:to>
      <xdr:col>2</xdr:col>
      <xdr:colOff>476251</xdr:colOff>
      <xdr:row>113</xdr:row>
      <xdr:rowOff>11905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15</xdr:row>
      <xdr:rowOff>85725</xdr:rowOff>
    </xdr:from>
    <xdr:to>
      <xdr:col>7</xdr:col>
      <xdr:colOff>9525</xdr:colOff>
      <xdr:row>36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79" totalsRowCount="1" headerRowDxfId="226" dataDxfId="225">
  <autoFilter ref="A7:P78" xr:uid="{00000000-0009-0000-0100-000001000000}"/>
  <tableColumns count="16">
    <tableColumn id="1" xr3:uid="{00000000-0010-0000-0000-000001000000}" name="EXPEDIENTE" dataDxfId="224" totalsRowDxfId="223"/>
    <tableColumn id="2" xr3:uid="{00000000-0010-0000-0000-000002000000}" name="OBJETO" dataDxfId="222" totalsRowDxfId="221"/>
    <tableColumn id="3" xr3:uid="{00000000-0010-0000-0000-000003000000}" name="PROCEDIMIENTO ADJUDICACIÓN" dataDxfId="220" totalsRowDxfId="219"/>
    <tableColumn id="4" xr3:uid="{00000000-0010-0000-0000-000004000000}" name="TIPO CONTRATO" dataDxfId="218" totalsRowDxfId="217"/>
    <tableColumn id="18" xr3:uid="{00000000-0010-0000-0000-000012000000}" name="IMPORTE NETO PRESUPUESTO" dataDxfId="216" totalsRowDxfId="215"/>
    <tableColumn id="17" xr3:uid="{00000000-0010-0000-0000-000011000000}" name="IMPORTE TOTAL PRESUPUESTO" dataDxfId="214" totalsRowDxfId="213"/>
    <tableColumn id="22" xr3:uid="{00000000-0010-0000-0000-000016000000}" name="PUBLICACIÓN DOUE" dataDxfId="212" totalsRowDxfId="211"/>
    <tableColumn id="21" xr3:uid="{00000000-0010-0000-0000-000015000000}" name="PUBLICACIÓN BOE" dataDxfId="210" totalsRowDxfId="209"/>
    <tableColumn id="20" xr3:uid="{00000000-0010-0000-0000-000014000000}" name="PUBLICACIÓN BOP" dataDxfId="208" totalsRowDxfId="207"/>
    <tableColumn id="19" xr3:uid="{00000000-0010-0000-0000-000013000000}" name="PUBLICACIÓN PERFIL CONTRATANTE" dataDxfId="206" totalsRowDxfId="205"/>
    <tableColumn id="23" xr3:uid="{00000000-0010-0000-0000-000017000000}" name="LICITADORES PARTICIPANTES" dataDxfId="204" totalsRowDxfId="203"/>
    <tableColumn id="5" xr3:uid="{00000000-0010-0000-0000-000005000000}" name="CONTRATISTA" dataDxfId="202" totalsRowDxfId="201"/>
    <tableColumn id="6" xr3:uid="{00000000-0010-0000-0000-000006000000}" name="IMPORTE NETO ADJUDICACIÓN" dataDxfId="200" totalsRowDxfId="199"/>
    <tableColumn id="7" xr3:uid="{00000000-0010-0000-0000-000007000000}" name="IMPORTE TOTAL ADJUDICACIÓN" totalsRowFunction="sum" dataDxfId="198" totalsRowDxfId="197"/>
    <tableColumn id="8" xr3:uid="{00000000-0010-0000-0000-000008000000}" name="FECHA ADJUDICACIÓN" dataDxfId="196" totalsRowDxfId="195"/>
    <tableColumn id="9" xr3:uid="{00000000-0010-0000-0000-000009000000}" name="PLAZO EJECUCIÓN" dataDxfId="194" totalsRowDxfId="1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12" totalsRowShown="0" headerRowDxfId="75" dataDxfId="74">
  <autoFilter ref="A7:G12" xr:uid="{00000000-0009-0000-0100-00000C000000}"/>
  <tableColumns count="7">
    <tableColumn id="1" xr3:uid="{00000000-0010-0000-0900-000001000000}" name="EXPEDIENTE" dataDxfId="73"/>
    <tableColumn id="2" xr3:uid="{00000000-0010-0000-0900-000002000000}" name="OBJETO" dataDxfId="72"/>
    <tableColumn id="3" xr3:uid="{00000000-0010-0000-0900-000003000000}" name="PROCEDIMIENTO ADJUDICACIÓN" dataDxfId="71"/>
    <tableColumn id="4" xr3:uid="{00000000-0010-0000-0900-000004000000}" name="EXPEDIENTE RELACIONADO" dataDxfId="70"/>
    <tableColumn id="18" xr3:uid="{00000000-0010-0000-0900-000012000000}" name="TIPO CONTRATO" dataDxfId="69"/>
    <tableColumn id="17" xr3:uid="{00000000-0010-0000-0900-000011000000}" name="CONTRATISTA" dataDxfId="68"/>
    <tableColumn id="22" xr3:uid="{00000000-0010-0000-0900-000016000000}" name="FECHA RESOLUCIÓN" dataDxfId="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66" dataDxfId="65">
  <autoFilter ref="A7:G8" xr:uid="{00000000-0009-0000-0100-00000D000000}"/>
  <tableColumns count="7">
    <tableColumn id="1" xr3:uid="{00000000-0010-0000-0A00-000001000000}" name="EXPEDIENTE" dataDxfId="64"/>
    <tableColumn id="2" xr3:uid="{00000000-0010-0000-0A00-000002000000}" name="OBJETO" dataDxfId="63"/>
    <tableColumn id="3" xr3:uid="{00000000-0010-0000-0A00-000003000000}" name="PROCEDIMIENTO ADJUDICACIÓN" dataDxfId="62"/>
    <tableColumn id="4" xr3:uid="{00000000-0010-0000-0A00-000004000000}" name="EXPEDIENTE RELACIONADO" dataDxfId="61"/>
    <tableColumn id="18" xr3:uid="{00000000-0010-0000-0A00-000012000000}" name="TIPO CONTRATO" dataDxfId="60"/>
    <tableColumn id="17" xr3:uid="{00000000-0010-0000-0A00-000011000000}" name="CONTRATISTA" dataDxfId="59"/>
    <tableColumn id="22" xr3:uid="{00000000-0010-0000-0A00-000016000000}" name="FECHA CESIÓN" dataDxfId="5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insertRow="1" totalsRowShown="0" headerRowDxfId="57" dataDxfId="56">
  <autoFilter ref="A7:P8" xr:uid="{00000000-0009-0000-0100-00000F000000}"/>
  <tableColumns count="16">
    <tableColumn id="1" xr3:uid="{00000000-0010-0000-0B00-000001000000}" name="EXPEDIENTE" dataDxfId="55"/>
    <tableColumn id="2" xr3:uid="{00000000-0010-0000-0B00-000002000000}" name="OBJETO" dataDxfId="54"/>
    <tableColumn id="3" xr3:uid="{00000000-0010-0000-0B00-000003000000}" name="PROCEDIMIENTO ADJUDICACIÓN" dataDxfId="53"/>
    <tableColumn id="4" xr3:uid="{00000000-0010-0000-0B00-000004000000}" name="TIPO CONTRATO" dataDxfId="52"/>
    <tableColumn id="18" xr3:uid="{00000000-0010-0000-0B00-000012000000}" name="IMPORTE NETO PRESUPUESTO" dataDxfId="51"/>
    <tableColumn id="17" xr3:uid="{00000000-0010-0000-0B00-000011000000}" name="IMPORTE TOTAL PRESUPUESTO" dataDxfId="50"/>
    <tableColumn id="22" xr3:uid="{00000000-0010-0000-0B00-000016000000}" name="PUBLICACIÓN DOUE" dataDxfId="49"/>
    <tableColumn id="21" xr3:uid="{00000000-0010-0000-0B00-000015000000}" name="PUBLICACIÓN BOE" dataDxfId="48"/>
    <tableColumn id="20" xr3:uid="{00000000-0010-0000-0B00-000014000000}" name="PUBLICACIÓN BOP" dataDxfId="47"/>
    <tableColumn id="19" xr3:uid="{00000000-0010-0000-0B00-000013000000}" name="PUBLICACIÓN PERFIL CONTRATANTE" dataDxfId="46"/>
    <tableColumn id="23" xr3:uid="{00000000-0010-0000-0B00-000017000000}" name="LICITADORES PARTICIPANTES" dataDxfId="45"/>
    <tableColumn id="5" xr3:uid="{00000000-0010-0000-0B00-000005000000}" name="CONTRATISTA" dataDxfId="44"/>
    <tableColumn id="6" xr3:uid="{00000000-0010-0000-0B00-000006000000}" name="IMPORTE NETO ADJUDICACIÓN" dataDxfId="43"/>
    <tableColumn id="7" xr3:uid="{00000000-0010-0000-0B00-000007000000}" name="IMPORTE TOTAL ADJUDICACIÓN" dataDxfId="42"/>
    <tableColumn id="8" xr3:uid="{00000000-0010-0000-0B00-000008000000}" name="FECHA DESIERTO" dataDxfId="41"/>
    <tableColumn id="9" xr3:uid="{00000000-0010-0000-0B00-000009000000}" name="PLAZO EJECUCIÓN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insertRow="1" totalsRowShown="0" headerRowDxfId="39" dataDxfId="38">
  <autoFilter ref="A7:P8" xr:uid="{00000000-0009-0000-0100-000010000000}"/>
  <tableColumns count="16">
    <tableColumn id="1" xr3:uid="{00000000-0010-0000-0C00-000001000000}" name="EXPEDIENTE" dataDxfId="37"/>
    <tableColumn id="2" xr3:uid="{00000000-0010-0000-0C00-000002000000}" name="OBJETO" dataDxfId="36"/>
    <tableColumn id="3" xr3:uid="{00000000-0010-0000-0C00-000003000000}" name="PROCEDIMIENTO ADJUDICACIÓN" dataDxfId="35"/>
    <tableColumn id="4" xr3:uid="{00000000-0010-0000-0C00-000004000000}" name="TIPO CONTRATO" dataDxfId="34"/>
    <tableColumn id="18" xr3:uid="{00000000-0010-0000-0C00-000012000000}" name="IMPORTE NETO PRESUPUESTO" dataDxfId="33"/>
    <tableColumn id="17" xr3:uid="{00000000-0010-0000-0C00-000011000000}" name="IMPORTE TOTAL PRESUPUESTO" dataDxfId="32"/>
    <tableColumn id="22" xr3:uid="{00000000-0010-0000-0C00-000016000000}" name="PUBLICACIÓN DOUE" dataDxfId="31"/>
    <tableColumn id="21" xr3:uid="{00000000-0010-0000-0C00-000015000000}" name="PUBLICACIÓN BOE" dataDxfId="30"/>
    <tableColumn id="20" xr3:uid="{00000000-0010-0000-0C00-000014000000}" name="PUBLICACIÓN BOP" dataDxfId="29"/>
    <tableColumn id="19" xr3:uid="{00000000-0010-0000-0C00-000013000000}" name="PUBLICACIÓN PERFIL CONTRATANTE" dataDxfId="28"/>
    <tableColumn id="23" xr3:uid="{00000000-0010-0000-0C00-000017000000}" name="LICITADORES PARTICIPANTES" dataDxfId="27"/>
    <tableColumn id="5" xr3:uid="{00000000-0010-0000-0C00-000005000000}" name="CONTRATISTA" dataDxfId="26"/>
    <tableColumn id="6" xr3:uid="{00000000-0010-0000-0C00-000006000000}" name="IMPORTE NETO ADJUDICACIÓN" dataDxfId="25"/>
    <tableColumn id="7" xr3:uid="{00000000-0010-0000-0C00-000007000000}" name="IMPORTE TOTAL ADJUDICACIÓN" dataDxfId="24"/>
    <tableColumn id="8" xr3:uid="{00000000-0010-0000-0C00-000008000000}" name="FECHA ADJUDICACIÓN" dataDxfId="23"/>
    <tableColumn id="9" xr3:uid="{00000000-0010-0000-0C00-000009000000}" name="PLAZO EJECUCIÓN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1" dataDxfId="20">
  <autoFilter ref="A7:P8" xr:uid="{00000000-0009-0000-0100-000011000000}"/>
  <tableColumns count="16">
    <tableColumn id="1" xr3:uid="{00000000-0010-0000-0D00-000001000000}" name="EXPEDIENTE" dataDxfId="19"/>
    <tableColumn id="2" xr3:uid="{00000000-0010-0000-0D00-000002000000}" name="OBJETO" dataDxfId="18"/>
    <tableColumn id="3" xr3:uid="{00000000-0010-0000-0D00-000003000000}" name="PROCEDIMIENTO ADJUDICACIÓN" dataDxfId="17"/>
    <tableColumn id="4" xr3:uid="{00000000-0010-0000-0D00-000004000000}" name="TIPO CONTRATO" dataDxfId="16"/>
    <tableColumn id="18" xr3:uid="{00000000-0010-0000-0D00-000012000000}" name="IMPORTE NETO PRESUPUESTO" dataDxfId="15"/>
    <tableColumn id="17" xr3:uid="{00000000-0010-0000-0D00-000011000000}" name="IMPORTE TOTAL PRESUPUESTO" dataDxfId="14"/>
    <tableColumn id="22" xr3:uid="{00000000-0010-0000-0D00-000016000000}" name="PUBLICACIÓN DOUE" dataDxfId="13"/>
    <tableColumn id="21" xr3:uid="{00000000-0010-0000-0D00-000015000000}" name="PUBLICACIÓN BOE" dataDxfId="12"/>
    <tableColumn id="20" xr3:uid="{00000000-0010-0000-0D00-000014000000}" name="PUBLICACIÓN BOP" dataDxfId="11"/>
    <tableColumn id="19" xr3:uid="{00000000-0010-0000-0D00-000013000000}" name="PUBLICACIÓN PERFIL CONTRATANTE" dataDxfId="10"/>
    <tableColumn id="23" xr3:uid="{00000000-0010-0000-0D00-000017000000}" name="LICITADORES PARTICIPANTES" dataDxfId="9"/>
    <tableColumn id="5" xr3:uid="{00000000-0010-0000-0D00-000005000000}" name="CONTRATISTA" dataDxfId="8"/>
    <tableColumn id="6" xr3:uid="{00000000-0010-0000-0D00-000006000000}" name="IMPORTE NETO ADJUDICACIÓN" dataDxfId="7"/>
    <tableColumn id="7" xr3:uid="{00000000-0010-0000-0D00-000007000000}" name="IMPORTE TOTAL ADJUDICACIÓN" dataDxfId="6"/>
    <tableColumn id="8" xr3:uid="{00000000-0010-0000-0D00-000008000000}" name="FECHA ADJUDICACIÓN" dataDxfId="5"/>
    <tableColumn id="9" xr3:uid="{00000000-0010-0000-0D00-000009000000}" name="PLAZO EJECUCIÓN" dataDxf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136" totalsRowShown="0" headerRowDxfId="3">
  <autoFilter ref="A7:G136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/>
    <tableColumn id="2" xr3:uid="{00000000-0010-0000-0E00-000002000000}" name="Denominación Social"/>
    <tableColumn id="3" xr3:uid="{00000000-0010-0000-0E00-000003000000}" name="Fecha del acuerdo" dataDxfId="2"/>
    <tableColumn id="4" xr3:uid="{00000000-0010-0000-0E00-000004000000}" name="Fecha inicio de la prohibición" dataDxfId="1"/>
    <tableColumn id="5" xr3:uid="{00000000-0010-0000-0E00-000005000000}" name="Fecha fin de la prohibición" dataDxfId="0"/>
    <tableColumn id="6" xr3:uid="{00000000-0010-0000-0E00-000006000000}" name="Efecto"/>
    <tableColumn id="7" xr3:uid="{00000000-0010-0000-0E00-000007000000}" name="Autorida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82:D92" totalsRowShown="0">
  <autoFilter ref="B82:D92" xr:uid="{00000000-0009-0000-0100-000002000000}"/>
  <tableColumns count="3">
    <tableColumn id="1" xr3:uid="{00000000-0010-0000-0100-000001000000}" name="Columna1" dataDxfId="192"/>
    <tableColumn id="2" xr3:uid="{00000000-0010-0000-0100-000002000000}" name="Columna2" dataDxfId="191"/>
    <tableColumn id="3" xr3:uid="{00000000-0010-0000-0100-000003000000}" name="Columna3" dataDxfId="190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la14621" displayName="Tabla14621" ref="A6:P8" insertRow="1" totalsRowCount="1" headerRowDxfId="189" dataDxfId="188">
  <autoFilter ref="A6:P7" xr:uid="{00000000-0009-0000-0100-000014000000}"/>
  <tableColumns count="16">
    <tableColumn id="1" xr3:uid="{00000000-0010-0000-0200-000001000000}" name="EXPEDIENTE" dataDxfId="187" totalsRowDxfId="186"/>
    <tableColumn id="2" xr3:uid="{00000000-0010-0000-0200-000002000000}" name="OBJETO" dataDxfId="185" totalsRowDxfId="184"/>
    <tableColumn id="3" xr3:uid="{00000000-0010-0000-0200-000003000000}" name="PROCEDIMIENTO ADJUDICACIÓN" dataDxfId="183" totalsRowDxfId="182"/>
    <tableColumn id="4" xr3:uid="{00000000-0010-0000-0200-000004000000}" name="TIPO CONTRATO" dataDxfId="181" totalsRowDxfId="180"/>
    <tableColumn id="18" xr3:uid="{00000000-0010-0000-0200-000012000000}" name="IMPORTE NETO PRESUPUESTO" dataDxfId="179" totalsRowDxfId="178"/>
    <tableColumn id="17" xr3:uid="{00000000-0010-0000-0200-000011000000}" name="IMPORTE TOTAL PRESUPUESTO" dataDxfId="177" totalsRowDxfId="176"/>
    <tableColumn id="22" xr3:uid="{00000000-0010-0000-0200-000016000000}" name="PUBLICACIÓN DOUE" dataDxfId="175" totalsRowDxfId="174"/>
    <tableColumn id="21" xr3:uid="{00000000-0010-0000-0200-000015000000}" name="PUBLICACIÓN BOE" dataDxfId="173" totalsRowDxfId="172"/>
    <tableColumn id="20" xr3:uid="{00000000-0010-0000-0200-000014000000}" name="PUBLICACIÓN BOP" dataDxfId="171" totalsRowDxfId="170"/>
    <tableColumn id="19" xr3:uid="{00000000-0010-0000-0200-000013000000}" name="PUBLICACIÓN PERFIL CONTRATANTE" dataDxfId="169" totalsRowDxfId="168"/>
    <tableColumn id="23" xr3:uid="{00000000-0010-0000-0200-000017000000}" name="LICITADORES PARTICIPANTES" dataDxfId="167" totalsRowDxfId="166"/>
    <tableColumn id="5" xr3:uid="{00000000-0010-0000-0200-000005000000}" name="CONTRATISTA" dataDxfId="165" totalsRowDxfId="164"/>
    <tableColumn id="6" xr3:uid="{00000000-0010-0000-0200-000006000000}" name="IMPORTE NETO ADJUDICACIÓN" dataDxfId="163" totalsRowDxfId="162"/>
    <tableColumn id="7" xr3:uid="{00000000-0010-0000-0200-000007000000}" name="IMPORTE TOTAL ADJUDICACIÓN" dataDxfId="161" totalsRowDxfId="160"/>
    <tableColumn id="8" xr3:uid="{00000000-0010-0000-0200-000008000000}" name="FECHA ADJUDICACIÓN" dataDxfId="159" totalsRowDxfId="158"/>
    <tableColumn id="9" xr3:uid="{00000000-0010-0000-0200-000009000000}" name="PLAZO EJECUCIÓN" dataDxfId="157" totalsRowDxfId="1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1464" displayName="Tabla1464" ref="A7:P47" totalsRowCount="1" headerRowDxfId="155" dataDxfId="154">
  <autoFilter ref="A7:P46" xr:uid="{00000000-0009-0000-0100-000003000000}"/>
  <tableColumns count="16">
    <tableColumn id="1" xr3:uid="{00000000-0010-0000-0300-000001000000}" name="EXPEDIENTE" totalsRowDxfId="153"/>
    <tableColumn id="2" xr3:uid="{00000000-0010-0000-0300-000002000000}" name="OBJETO" totalsRowDxfId="152"/>
    <tableColumn id="3" xr3:uid="{00000000-0010-0000-0300-000003000000}" name="PROCEDIMIENTO ADJUDICACIÓN" totalsRowDxfId="151"/>
    <tableColumn id="4" xr3:uid="{00000000-0010-0000-0300-000004000000}" name="TIPO CONTRATO" totalsRowDxfId="150"/>
    <tableColumn id="18" xr3:uid="{00000000-0010-0000-0300-000012000000}" name="IMPORTE NETO PRESUPUESTO" totalsRowDxfId="149"/>
    <tableColumn id="17" xr3:uid="{00000000-0010-0000-0300-000011000000}" name="IMPORTE TOTAL PRESUPUESTO" totalsRowDxfId="148"/>
    <tableColumn id="22" xr3:uid="{00000000-0010-0000-0300-000016000000}" name="PUBLICACIÓN DOUE" totalsRowDxfId="147"/>
    <tableColumn id="21" xr3:uid="{00000000-0010-0000-0300-000015000000}" name="PUBLICACIÓN BOE" totalsRowDxfId="146"/>
    <tableColumn id="20" xr3:uid="{00000000-0010-0000-0300-000014000000}" name="PUBLICACIÓN BOP" totalsRowDxfId="145"/>
    <tableColumn id="19" xr3:uid="{00000000-0010-0000-0300-000013000000}" name="PUBLICACIÓN PERFIL CONTRATANTE" totalsRowDxfId="144"/>
    <tableColumn id="23" xr3:uid="{00000000-0010-0000-0300-000017000000}" name="LICITADORES PARTICIPANTES" totalsRowDxfId="143"/>
    <tableColumn id="5" xr3:uid="{00000000-0010-0000-0300-000005000000}" name="CONTRATISTA" totalsRowDxfId="142"/>
    <tableColumn id="6" xr3:uid="{00000000-0010-0000-0300-000006000000}" name="IMPORTE NETO ADJUDICACIÓN" totalsRowDxfId="141"/>
    <tableColumn id="7" xr3:uid="{00000000-0010-0000-0300-000007000000}" name="IMPORTE TOTAL ADJUDICACIÓN" totalsRowDxfId="140"/>
    <tableColumn id="8" xr3:uid="{00000000-0010-0000-0300-000008000000}" name="FECHA ADJUDICACIÓN" totalsRowDxfId="139"/>
    <tableColumn id="9" xr3:uid="{00000000-0010-0000-0300-000009000000}" name="PLAZO EJECUCIÓN" totalsRowDxfId="1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37" dataDxfId="136">
  <autoFilter ref="A7:P8" xr:uid="{00000000-0009-0000-0100-000005000000}"/>
  <tableColumns count="16">
    <tableColumn id="1" xr3:uid="{00000000-0010-0000-0400-000001000000}" name="EXPEDIENTE" dataDxfId="135"/>
    <tableColumn id="2" xr3:uid="{00000000-0010-0000-0400-000002000000}" name="OBJETO" dataDxfId="134"/>
    <tableColumn id="3" xr3:uid="{00000000-0010-0000-0400-000003000000}" name="PROCEDIMIENTO ADJUDICACIÓN" dataDxfId="133"/>
    <tableColumn id="4" xr3:uid="{00000000-0010-0000-0400-000004000000}" name="TIPO CONTRATO" dataDxfId="132"/>
    <tableColumn id="18" xr3:uid="{00000000-0010-0000-0400-000012000000}" name="IMPORTE NETO PRESUPUESTO" dataDxfId="131"/>
    <tableColumn id="17" xr3:uid="{00000000-0010-0000-0400-000011000000}" name="IMPORTE TOTAL PRESUPUESTO" dataDxfId="130"/>
    <tableColumn id="22" xr3:uid="{00000000-0010-0000-0400-000016000000}" name="PUBLICACIÓN DOUE" dataDxfId="129"/>
    <tableColumn id="21" xr3:uid="{00000000-0010-0000-0400-000015000000}" name="PUBLICACIÓN BOE" dataDxfId="128"/>
    <tableColumn id="20" xr3:uid="{00000000-0010-0000-0400-000014000000}" name="PUBLICACIÓN BOP" dataDxfId="127"/>
    <tableColumn id="19" xr3:uid="{00000000-0010-0000-0400-000013000000}" name="PUBLICACIÓN PERFIL CONTRATANTE" dataDxfId="126"/>
    <tableColumn id="23" xr3:uid="{00000000-0010-0000-0400-000017000000}" name="LICITADORES PARTICIPANTES" dataDxfId="125"/>
    <tableColumn id="5" xr3:uid="{00000000-0010-0000-0400-000005000000}" name="CONTRATISTA" dataDxfId="124"/>
    <tableColumn id="6" xr3:uid="{00000000-0010-0000-0400-000006000000}" name="IMPORTE NETO ADJUDICACIÓN" dataDxfId="123"/>
    <tableColumn id="7" xr3:uid="{00000000-0010-0000-0400-000007000000}" name="IMPORTE TOTAL ADJUDICACIÓN" dataDxfId="122"/>
    <tableColumn id="8" xr3:uid="{00000000-0010-0000-0400-000008000000}" name="FECHA ADJUDICACIÓN" dataDxfId="121"/>
    <tableColumn id="9" xr3:uid="{00000000-0010-0000-0400-000009000000}" name="PLAZO EJECUCIÓN" dataDxfId="1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19" dataDxfId="118">
  <autoFilter ref="A7:I8" xr:uid="{00000000-0009-0000-0100-000007000000}"/>
  <tableColumns count="9">
    <tableColumn id="1" xr3:uid="{00000000-0010-0000-0500-000001000000}" name="EXPEDIENTE" dataDxfId="117"/>
    <tableColumn id="2" xr3:uid="{00000000-0010-0000-0500-000002000000}" name="OBJETO" dataDxfId="116"/>
    <tableColumn id="3" xr3:uid="{00000000-0010-0000-0500-000003000000}" name="PROCEDIMIENTO ADJUDICACIÓN" dataDxfId="115"/>
    <tableColumn id="4" xr3:uid="{00000000-0010-0000-0500-000004000000}" name="EXPEDIENTE RELACIONADO" dataDxfId="114"/>
    <tableColumn id="18" xr3:uid="{00000000-0010-0000-0500-000012000000}" name="TIPO CONTRATO" dataDxfId="113"/>
    <tableColumn id="17" xr3:uid="{00000000-0010-0000-0500-000011000000}" name="CONTRATISTA" dataDxfId="112"/>
    <tableColumn id="22" xr3:uid="{00000000-0010-0000-0500-000016000000}" name="IMPORTE NETO MODIFICACIÓN" dataDxfId="111"/>
    <tableColumn id="21" xr3:uid="{00000000-0010-0000-0500-000015000000}" name="IMPORTE TOTAL MODIFICACIÓN" dataDxfId="110"/>
    <tableColumn id="5" xr3:uid="{00000000-0010-0000-0500-000005000000}" name="FECHA MODIFICACIÓN" dataDxfId="10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14" totalsRowShown="0" headerRowDxfId="108" dataDxfId="107">
  <autoFilter ref="A7:I14" xr:uid="{00000000-0009-0000-0100-00000A000000}"/>
  <tableColumns count="9">
    <tableColumn id="1" xr3:uid="{00000000-0010-0000-0600-000001000000}" name="EXPEDIENTE" dataDxfId="106"/>
    <tableColumn id="2" xr3:uid="{00000000-0010-0000-0600-000002000000}" name="OBJETO" dataDxfId="105"/>
    <tableColumn id="3" xr3:uid="{00000000-0010-0000-0600-000003000000}" name="PROCEDIMIENTO ADJUDICACIÓN" dataDxfId="104"/>
    <tableColumn id="4" xr3:uid="{00000000-0010-0000-0600-000004000000}" name="EXPEDIENTE RELACIONADO" dataDxfId="103"/>
    <tableColumn id="18" xr3:uid="{00000000-0010-0000-0600-000012000000}" name="TIPO CONTRATO" dataDxfId="102"/>
    <tableColumn id="17" xr3:uid="{00000000-0010-0000-0600-000011000000}" name="CONTRATISTA" dataDxfId="101"/>
    <tableColumn id="22" xr3:uid="{00000000-0010-0000-0600-000016000000}" name="IMPORTE NETO PRÓRROGA" dataDxfId="100"/>
    <tableColumn id="21" xr3:uid="{00000000-0010-0000-0600-000015000000}" name="IMPORTE TOTAL PRÓRROGA" dataDxfId="99"/>
    <tableColumn id="5" xr3:uid="{00000000-0010-0000-0600-000005000000}" name="FECHA PRÓRROGA" dataDxfId="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97" dataDxfId="96">
  <autoFilter ref="A7:I8" xr:uid="{00000000-0009-0000-0100-000004000000}"/>
  <tableColumns count="9">
    <tableColumn id="1" xr3:uid="{00000000-0010-0000-0700-000001000000}" name="EXPEDIENTE" dataDxfId="95"/>
    <tableColumn id="2" xr3:uid="{00000000-0010-0000-0700-000002000000}" name="OBJETO" dataDxfId="94"/>
    <tableColumn id="3" xr3:uid="{00000000-0010-0000-0700-000003000000}" name="PROCEDIMIENTO ADJUDICACIÓN" dataDxfId="93"/>
    <tableColumn id="4" xr3:uid="{00000000-0010-0000-0700-000004000000}" name="EXPEDIENTE RELACIONADO" dataDxfId="92"/>
    <tableColumn id="18" xr3:uid="{00000000-0010-0000-0700-000012000000}" name="TIPO CONTRATO" dataDxfId="91"/>
    <tableColumn id="17" xr3:uid="{00000000-0010-0000-0700-000011000000}" name="CONTRATISTA" dataDxfId="90"/>
    <tableColumn id="22" xr3:uid="{00000000-0010-0000-0700-000016000000}" name="IMPORTE NETO PRÓRROGA" dataDxfId="89"/>
    <tableColumn id="21" xr3:uid="{00000000-0010-0000-0700-000015000000}" name="IMPORTE TOTAL PRÓRROGA" dataDxfId="88"/>
    <tableColumn id="5" xr3:uid="{00000000-0010-0000-0700-000005000000}" name="FECHA PRÓRROGA" dataDxfId="8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86" dataDxfId="85">
  <autoFilter ref="A7:I8" xr:uid="{00000000-0009-0000-0100-00000B000000}"/>
  <tableColumns count="9">
    <tableColumn id="1" xr3:uid="{00000000-0010-0000-0800-000001000000}" name="EXPEDIENTE" dataDxfId="84"/>
    <tableColumn id="2" xr3:uid="{00000000-0010-0000-0800-000002000000}" name="OBJETO" dataDxfId="83"/>
    <tableColumn id="3" xr3:uid="{00000000-0010-0000-0800-000003000000}" name="PROCEDIMIENTO ADJUDICACIÓN" dataDxfId="82"/>
    <tableColumn id="4" xr3:uid="{00000000-0010-0000-0800-000004000000}" name="EXPEDIENTE RELACIONADO" dataDxfId="81"/>
    <tableColumn id="18" xr3:uid="{00000000-0010-0000-0800-000012000000}" name="TIPO CONTRATO" dataDxfId="80"/>
    <tableColumn id="17" xr3:uid="{00000000-0010-0000-0800-000011000000}" name="CONTRATISTA" dataDxfId="79"/>
    <tableColumn id="22" xr3:uid="{00000000-0010-0000-0800-000016000000}" name="IMPORTE NETO REVISIÓN" dataDxfId="78"/>
    <tableColumn id="21" xr3:uid="{00000000-0010-0000-0800-000015000000}" name="IMPORTE TOTAL REVISIÓN" dataDxfId="77"/>
    <tableColumn id="5" xr3:uid="{00000000-0010-0000-0800-000005000000}" name="FECHA REVISIÓN DE PRECIOS" dataDxfId="7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3"/>
  <sheetViews>
    <sheetView showRuler="0" topLeftCell="E1" zoomScale="80" zoomScaleNormal="80" workbookViewId="0">
      <selection activeCell="C84" sqref="C84"/>
    </sheetView>
  </sheetViews>
  <sheetFormatPr baseColWidth="10" defaultRowHeight="15"/>
  <cols>
    <col min="1" max="1" width="19.5" style="13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51" t="s">
        <v>359</v>
      </c>
      <c r="B1" s="51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2" t="s">
        <v>199</v>
      </c>
      <c r="B8" s="12" t="s">
        <v>358</v>
      </c>
      <c r="C8" s="2" t="s">
        <v>150</v>
      </c>
      <c r="D8" s="2" t="s">
        <v>2</v>
      </c>
      <c r="E8" s="3">
        <v>1006.16</v>
      </c>
      <c r="F8" s="3">
        <v>1217.45</v>
      </c>
      <c r="G8" s="4"/>
      <c r="H8" s="4"/>
      <c r="I8" s="4"/>
      <c r="J8" s="4"/>
      <c r="K8" s="16">
        <v>1</v>
      </c>
      <c r="L8" s="2" t="s">
        <v>184</v>
      </c>
      <c r="M8" s="3">
        <v>1006.16</v>
      </c>
      <c r="N8" s="3">
        <v>1217.45</v>
      </c>
      <c r="O8" s="4" t="s">
        <v>200</v>
      </c>
      <c r="P8" s="2" t="s">
        <v>119</v>
      </c>
    </row>
    <row r="9" spans="1:16" ht="63.75" customHeight="1">
      <c r="A9" s="12" t="s">
        <v>201</v>
      </c>
      <c r="B9" s="1" t="s">
        <v>202</v>
      </c>
      <c r="C9" s="2" t="s">
        <v>176</v>
      </c>
      <c r="D9" s="2" t="s">
        <v>3</v>
      </c>
      <c r="E9" s="3">
        <v>91657.36</v>
      </c>
      <c r="F9" s="3">
        <v>110905.41</v>
      </c>
      <c r="G9" s="4"/>
      <c r="H9" s="4"/>
      <c r="I9" s="4" t="s">
        <v>203</v>
      </c>
      <c r="J9" s="4" t="s">
        <v>152</v>
      </c>
      <c r="K9" s="16">
        <v>1</v>
      </c>
      <c r="L9" s="2" t="s">
        <v>204</v>
      </c>
      <c r="M9" s="3">
        <v>91657.36</v>
      </c>
      <c r="N9" s="3">
        <v>110905.41</v>
      </c>
      <c r="O9" s="4" t="s">
        <v>205</v>
      </c>
      <c r="P9" s="2">
        <v>4</v>
      </c>
    </row>
    <row r="10" spans="1:16" ht="30" customHeight="1">
      <c r="A10" s="12" t="s">
        <v>206</v>
      </c>
      <c r="B10" s="1" t="s">
        <v>207</v>
      </c>
      <c r="C10" s="2" t="s">
        <v>176</v>
      </c>
      <c r="D10" s="2" t="s">
        <v>3</v>
      </c>
      <c r="E10" s="3">
        <v>29752</v>
      </c>
      <c r="F10" s="3">
        <v>35999.919999999998</v>
      </c>
      <c r="G10" s="4"/>
      <c r="H10" s="4"/>
      <c r="I10" s="4" t="s">
        <v>208</v>
      </c>
      <c r="J10" s="4" t="s">
        <v>208</v>
      </c>
      <c r="K10" s="16">
        <v>2</v>
      </c>
      <c r="L10" s="2" t="s">
        <v>209</v>
      </c>
      <c r="M10" s="3">
        <v>27860</v>
      </c>
      <c r="N10" s="3">
        <v>33710.6</v>
      </c>
      <c r="O10" s="4" t="s">
        <v>205</v>
      </c>
      <c r="P10" s="2">
        <v>24</v>
      </c>
    </row>
    <row r="11" spans="1:16" ht="30" customHeight="1">
      <c r="A11" s="12" t="s">
        <v>210</v>
      </c>
      <c r="B11" s="1" t="s">
        <v>211</v>
      </c>
      <c r="C11" s="2" t="s">
        <v>176</v>
      </c>
      <c r="D11" s="2" t="s">
        <v>3</v>
      </c>
      <c r="E11" s="3">
        <v>166000</v>
      </c>
      <c r="F11" s="3">
        <v>200860</v>
      </c>
      <c r="G11" s="4"/>
      <c r="H11" s="4"/>
      <c r="I11" s="4" t="s">
        <v>212</v>
      </c>
      <c r="J11" s="4" t="s">
        <v>212</v>
      </c>
      <c r="K11" s="16">
        <v>3</v>
      </c>
      <c r="L11" s="2" t="s">
        <v>213</v>
      </c>
      <c r="M11" s="3">
        <v>143573</v>
      </c>
      <c r="N11" s="3">
        <v>173723.33</v>
      </c>
      <c r="O11" s="4" t="s">
        <v>214</v>
      </c>
      <c r="P11" s="2">
        <v>24</v>
      </c>
    </row>
    <row r="12" spans="1:16" ht="30" customHeight="1">
      <c r="A12" s="12" t="s">
        <v>215</v>
      </c>
      <c r="B12" s="1" t="s">
        <v>216</v>
      </c>
      <c r="C12" s="2" t="s">
        <v>176</v>
      </c>
      <c r="D12" s="2" t="s">
        <v>196</v>
      </c>
      <c r="E12" s="3">
        <v>752881.78</v>
      </c>
      <c r="F12" s="3">
        <v>910986.95</v>
      </c>
      <c r="G12" s="4"/>
      <c r="H12" s="4"/>
      <c r="I12" s="4" t="s">
        <v>217</v>
      </c>
      <c r="J12" s="4" t="s">
        <v>218</v>
      </c>
      <c r="K12" s="16">
        <v>21</v>
      </c>
      <c r="L12" s="2" t="s">
        <v>219</v>
      </c>
      <c r="M12" s="3">
        <v>501946.28</v>
      </c>
      <c r="N12" s="3">
        <v>607355</v>
      </c>
      <c r="O12" s="4" t="s">
        <v>220</v>
      </c>
      <c r="P12" s="2">
        <v>10</v>
      </c>
    </row>
    <row r="13" spans="1:16" ht="30" customHeight="1">
      <c r="A13" s="12" t="s">
        <v>221</v>
      </c>
      <c r="B13" s="45" t="s">
        <v>222</v>
      </c>
      <c r="C13" s="2" t="s">
        <v>176</v>
      </c>
      <c r="D13" s="2" t="s">
        <v>151</v>
      </c>
      <c r="E13" s="3">
        <v>202000</v>
      </c>
      <c r="F13" s="3">
        <v>202000</v>
      </c>
      <c r="G13" s="4" t="s">
        <v>179</v>
      </c>
      <c r="H13" s="4" t="s">
        <v>223</v>
      </c>
      <c r="I13" s="4" t="s">
        <v>223</v>
      </c>
      <c r="J13" s="4" t="s">
        <v>179</v>
      </c>
      <c r="K13" s="16">
        <v>3</v>
      </c>
      <c r="L13" s="2" t="s">
        <v>224</v>
      </c>
      <c r="M13" s="3">
        <v>73065.399999999994</v>
      </c>
      <c r="N13" s="3">
        <v>73065.399999999994</v>
      </c>
      <c r="O13" s="4" t="s">
        <v>225</v>
      </c>
      <c r="P13" s="2">
        <v>12</v>
      </c>
    </row>
    <row r="14" spans="1:16" ht="30" customHeight="1">
      <c r="A14" s="12" t="s">
        <v>226</v>
      </c>
      <c r="B14" s="1" t="s">
        <v>227</v>
      </c>
      <c r="C14" s="2" t="s">
        <v>150</v>
      </c>
      <c r="D14" s="2" t="s">
        <v>2</v>
      </c>
      <c r="E14" s="3">
        <v>950.4</v>
      </c>
      <c r="F14" s="3">
        <v>1149.98</v>
      </c>
      <c r="G14" s="4"/>
      <c r="H14" s="4"/>
      <c r="I14" s="4"/>
      <c r="J14" s="4"/>
      <c r="K14" s="16">
        <v>1</v>
      </c>
      <c r="L14" s="2" t="s">
        <v>184</v>
      </c>
      <c r="M14" s="3">
        <v>950.4</v>
      </c>
      <c r="N14" s="3">
        <v>1149.98</v>
      </c>
      <c r="O14" s="4" t="s">
        <v>205</v>
      </c>
      <c r="P14" s="2" t="s">
        <v>119</v>
      </c>
    </row>
    <row r="15" spans="1:16" ht="30" customHeight="1">
      <c r="A15" s="12" t="s">
        <v>228</v>
      </c>
      <c r="B15" s="1" t="s">
        <v>229</v>
      </c>
      <c r="C15" s="2" t="s">
        <v>180</v>
      </c>
      <c r="D15" s="2" t="s">
        <v>2</v>
      </c>
      <c r="E15" s="3">
        <v>350.2</v>
      </c>
      <c r="F15" s="3">
        <v>364.21</v>
      </c>
      <c r="G15" s="4"/>
      <c r="H15" s="4"/>
      <c r="I15" s="4"/>
      <c r="J15" s="4"/>
      <c r="K15" s="16">
        <v>1</v>
      </c>
      <c r="L15" s="2" t="s">
        <v>186</v>
      </c>
      <c r="M15" s="3">
        <v>350.2</v>
      </c>
      <c r="N15" s="3">
        <v>364.21</v>
      </c>
      <c r="O15" s="4" t="s">
        <v>230</v>
      </c>
      <c r="P15" s="2" t="s">
        <v>119</v>
      </c>
    </row>
    <row r="16" spans="1:16" ht="30" customHeight="1">
      <c r="A16" s="12" t="s">
        <v>231</v>
      </c>
      <c r="B16" s="1" t="s">
        <v>232</v>
      </c>
      <c r="C16" s="2" t="s">
        <v>178</v>
      </c>
      <c r="D16" s="2" t="s">
        <v>196</v>
      </c>
      <c r="E16" s="3">
        <v>86800.15</v>
      </c>
      <c r="F16" s="3">
        <v>105028.18</v>
      </c>
      <c r="G16" s="4"/>
      <c r="H16" s="4"/>
      <c r="I16" s="4"/>
      <c r="J16" s="4"/>
      <c r="K16" s="16">
        <v>7</v>
      </c>
      <c r="L16" s="2" t="s">
        <v>233</v>
      </c>
      <c r="M16" s="3">
        <v>68467.95</v>
      </c>
      <c r="N16" s="3">
        <v>82846.22</v>
      </c>
      <c r="O16" s="4" t="s">
        <v>205</v>
      </c>
      <c r="P16" s="2">
        <v>4</v>
      </c>
    </row>
    <row r="17" spans="1:16" ht="30" customHeight="1">
      <c r="A17" s="12" t="s">
        <v>234</v>
      </c>
      <c r="B17" s="1" t="s">
        <v>235</v>
      </c>
      <c r="C17" s="2" t="s">
        <v>178</v>
      </c>
      <c r="D17" s="2" t="s">
        <v>196</v>
      </c>
      <c r="E17" s="3">
        <v>95859.19</v>
      </c>
      <c r="F17" s="3">
        <v>115989.62</v>
      </c>
      <c r="G17" s="4"/>
      <c r="H17" s="4"/>
      <c r="I17" s="4"/>
      <c r="J17" s="4" t="s">
        <v>181</v>
      </c>
      <c r="K17" s="16">
        <v>7</v>
      </c>
      <c r="L17" s="2" t="s">
        <v>233</v>
      </c>
      <c r="M17" s="3">
        <v>75613.72</v>
      </c>
      <c r="N17" s="3">
        <v>91492.6</v>
      </c>
      <c r="O17" s="4" t="s">
        <v>205</v>
      </c>
      <c r="P17" s="2">
        <v>6</v>
      </c>
    </row>
    <row r="18" spans="1:16" ht="30" customHeight="1">
      <c r="A18" s="12" t="s">
        <v>236</v>
      </c>
      <c r="B18" s="1" t="s">
        <v>237</v>
      </c>
      <c r="C18" s="2" t="s">
        <v>180</v>
      </c>
      <c r="D18" s="2" t="s">
        <v>2</v>
      </c>
      <c r="E18" s="3">
        <v>355.51</v>
      </c>
      <c r="F18" s="3">
        <v>430.17</v>
      </c>
      <c r="G18" s="4"/>
      <c r="H18" s="4"/>
      <c r="I18" s="4"/>
      <c r="J18" s="4"/>
      <c r="K18" s="16">
        <v>1</v>
      </c>
      <c r="L18" s="2" t="s">
        <v>190</v>
      </c>
      <c r="M18" s="3">
        <v>355.51</v>
      </c>
      <c r="N18" s="3">
        <v>430.17</v>
      </c>
      <c r="O18" s="4" t="s">
        <v>238</v>
      </c>
      <c r="P18" s="2" t="s">
        <v>119</v>
      </c>
    </row>
    <row r="19" spans="1:16" ht="30" customHeight="1">
      <c r="A19" s="12" t="s">
        <v>239</v>
      </c>
      <c r="B19" s="1" t="s">
        <v>193</v>
      </c>
      <c r="C19" s="2" t="s">
        <v>180</v>
      </c>
      <c r="D19" s="2" t="s">
        <v>2</v>
      </c>
      <c r="E19" s="3">
        <v>183.14</v>
      </c>
      <c r="F19" s="3">
        <v>221.59</v>
      </c>
      <c r="G19" s="4"/>
      <c r="H19" s="4"/>
      <c r="I19" s="4"/>
      <c r="J19" s="4"/>
      <c r="K19" s="16">
        <v>1</v>
      </c>
      <c r="L19" s="2" t="s">
        <v>240</v>
      </c>
      <c r="M19" s="3">
        <v>183.14</v>
      </c>
      <c r="N19" s="3">
        <v>221.59</v>
      </c>
      <c r="O19" s="4" t="s">
        <v>220</v>
      </c>
      <c r="P19" s="2" t="s">
        <v>119</v>
      </c>
    </row>
    <row r="20" spans="1:16" ht="30" customHeight="1">
      <c r="A20" s="12" t="s">
        <v>241</v>
      </c>
      <c r="B20" s="1" t="s">
        <v>242</v>
      </c>
      <c r="C20" s="2" t="s">
        <v>180</v>
      </c>
      <c r="D20" s="2" t="s">
        <v>2</v>
      </c>
      <c r="E20" s="3">
        <v>1578.5</v>
      </c>
      <c r="F20" s="3">
        <v>1909.99</v>
      </c>
      <c r="G20" s="4"/>
      <c r="H20" s="4"/>
      <c r="I20" s="4"/>
      <c r="J20" s="4"/>
      <c r="K20" s="16">
        <v>1</v>
      </c>
      <c r="L20" s="2" t="s">
        <v>243</v>
      </c>
      <c r="M20" s="3">
        <v>1578.5</v>
      </c>
      <c r="N20" s="3">
        <v>1909.99</v>
      </c>
      <c r="O20" s="4" t="s">
        <v>238</v>
      </c>
      <c r="P20" s="2" t="s">
        <v>119</v>
      </c>
    </row>
    <row r="21" spans="1:16" ht="30" customHeight="1">
      <c r="A21" s="12" t="s">
        <v>244</v>
      </c>
      <c r="B21" s="1" t="s">
        <v>245</v>
      </c>
      <c r="C21" s="2" t="s">
        <v>180</v>
      </c>
      <c r="D21" s="2" t="s">
        <v>2</v>
      </c>
      <c r="E21" s="3">
        <v>4781.25</v>
      </c>
      <c r="F21" s="3">
        <v>5785.31</v>
      </c>
      <c r="G21" s="4"/>
      <c r="H21" s="4"/>
      <c r="I21" s="4"/>
      <c r="J21" s="4"/>
      <c r="K21" s="16">
        <v>1</v>
      </c>
      <c r="L21" s="2" t="s">
        <v>246</v>
      </c>
      <c r="M21" s="3">
        <v>4781.25</v>
      </c>
      <c r="N21" s="3">
        <v>5785.31</v>
      </c>
      <c r="O21" s="4" t="s">
        <v>247</v>
      </c>
      <c r="P21" s="2" t="s">
        <v>119</v>
      </c>
    </row>
    <row r="22" spans="1:16" ht="30" customHeight="1">
      <c r="A22" s="12" t="s">
        <v>248</v>
      </c>
      <c r="B22" s="1" t="s">
        <v>249</v>
      </c>
      <c r="C22" s="2" t="s">
        <v>150</v>
      </c>
      <c r="D22" s="2" t="s">
        <v>2</v>
      </c>
      <c r="E22" s="3">
        <v>1618.5</v>
      </c>
      <c r="F22" s="3">
        <v>1958.39</v>
      </c>
      <c r="G22" s="4"/>
      <c r="H22" s="4"/>
      <c r="I22" s="4"/>
      <c r="J22" s="4"/>
      <c r="K22" s="16">
        <v>1</v>
      </c>
      <c r="L22" s="2" t="s">
        <v>250</v>
      </c>
      <c r="M22" s="3">
        <v>1618.5</v>
      </c>
      <c r="N22" s="3">
        <v>1958.39</v>
      </c>
      <c r="O22" s="4" t="s">
        <v>251</v>
      </c>
      <c r="P22" s="2" t="s">
        <v>119</v>
      </c>
    </row>
    <row r="23" spans="1:16" ht="30" customHeight="1">
      <c r="A23" s="12" t="s">
        <v>252</v>
      </c>
      <c r="B23" s="1" t="s">
        <v>253</v>
      </c>
      <c r="C23" s="2" t="s">
        <v>150</v>
      </c>
      <c r="D23" s="2" t="s">
        <v>2</v>
      </c>
      <c r="E23" s="3">
        <v>1507.7</v>
      </c>
      <c r="F23" s="3">
        <v>1824.32</v>
      </c>
      <c r="G23" s="4"/>
      <c r="H23" s="4"/>
      <c r="I23" s="4"/>
      <c r="J23" s="4"/>
      <c r="K23" s="16">
        <v>1</v>
      </c>
      <c r="L23" s="2" t="s">
        <v>175</v>
      </c>
      <c r="M23" s="3">
        <v>1507.7</v>
      </c>
      <c r="N23" s="3">
        <v>1824.32</v>
      </c>
      <c r="O23" s="4" t="s">
        <v>220</v>
      </c>
      <c r="P23" s="2" t="s">
        <v>119</v>
      </c>
    </row>
    <row r="24" spans="1:16" ht="30" customHeight="1">
      <c r="A24" s="12" t="s">
        <v>252</v>
      </c>
      <c r="B24" s="1" t="s">
        <v>253</v>
      </c>
      <c r="C24" s="2" t="s">
        <v>150</v>
      </c>
      <c r="D24" s="2" t="s">
        <v>2</v>
      </c>
      <c r="E24" s="3">
        <v>113</v>
      </c>
      <c r="F24" s="3">
        <v>136.72999999999999</v>
      </c>
      <c r="G24" s="4"/>
      <c r="H24" s="4"/>
      <c r="I24" s="4"/>
      <c r="J24" s="4"/>
      <c r="K24" s="16">
        <v>1</v>
      </c>
      <c r="L24" s="2" t="s">
        <v>182</v>
      </c>
      <c r="M24" s="3">
        <v>113</v>
      </c>
      <c r="N24" s="3">
        <v>136.72999999999999</v>
      </c>
      <c r="O24" s="4" t="s">
        <v>220</v>
      </c>
      <c r="P24" s="2" t="s">
        <v>119</v>
      </c>
    </row>
    <row r="25" spans="1:16" ht="30" customHeight="1">
      <c r="A25" s="12" t="s">
        <v>254</v>
      </c>
      <c r="B25" s="1" t="s">
        <v>255</v>
      </c>
      <c r="C25" s="2" t="s">
        <v>150</v>
      </c>
      <c r="D25" s="2" t="s">
        <v>2</v>
      </c>
      <c r="E25" s="3">
        <v>590.52</v>
      </c>
      <c r="F25" s="3">
        <v>714.53</v>
      </c>
      <c r="G25" s="4"/>
      <c r="H25" s="4"/>
      <c r="I25" s="4"/>
      <c r="J25" s="4"/>
      <c r="K25" s="16">
        <v>1</v>
      </c>
      <c r="L25" s="2" t="s">
        <v>175</v>
      </c>
      <c r="M25" s="3">
        <v>590.52</v>
      </c>
      <c r="N25" s="3">
        <v>714.53</v>
      </c>
      <c r="O25" s="4" t="s">
        <v>256</v>
      </c>
      <c r="P25" s="2" t="s">
        <v>119</v>
      </c>
    </row>
    <row r="26" spans="1:16" ht="30" customHeight="1">
      <c r="A26" s="12" t="s">
        <v>257</v>
      </c>
      <c r="B26" s="1" t="s">
        <v>174</v>
      </c>
      <c r="C26" s="2" t="s">
        <v>150</v>
      </c>
      <c r="D26" s="2" t="s">
        <v>2</v>
      </c>
      <c r="E26" s="3">
        <v>196.84</v>
      </c>
      <c r="F26" s="3">
        <v>238.18</v>
      </c>
      <c r="G26" s="4"/>
      <c r="H26" s="4"/>
      <c r="I26" s="4"/>
      <c r="J26" s="4"/>
      <c r="K26" s="16">
        <v>1</v>
      </c>
      <c r="L26" s="2" t="s">
        <v>175</v>
      </c>
      <c r="M26" s="3">
        <v>196.84</v>
      </c>
      <c r="N26" s="3">
        <v>238.18</v>
      </c>
      <c r="O26" s="4" t="s">
        <v>258</v>
      </c>
      <c r="P26" s="2" t="s">
        <v>119</v>
      </c>
    </row>
    <row r="27" spans="1:16" ht="30" customHeight="1">
      <c r="A27" s="12" t="s">
        <v>259</v>
      </c>
      <c r="B27" s="1" t="s">
        <v>260</v>
      </c>
      <c r="C27" s="2" t="s">
        <v>150</v>
      </c>
      <c r="D27" s="2" t="s">
        <v>2</v>
      </c>
      <c r="E27" s="3">
        <v>134.06</v>
      </c>
      <c r="F27" s="3">
        <v>162.21</v>
      </c>
      <c r="G27" s="4"/>
      <c r="H27" s="4"/>
      <c r="I27" s="4"/>
      <c r="J27" s="4"/>
      <c r="K27" s="16">
        <v>1</v>
      </c>
      <c r="L27" s="2" t="s">
        <v>175</v>
      </c>
      <c r="M27" s="3">
        <v>134.06</v>
      </c>
      <c r="N27" s="3">
        <v>162.21</v>
      </c>
      <c r="O27" s="4" t="s">
        <v>256</v>
      </c>
      <c r="P27" s="2" t="s">
        <v>119</v>
      </c>
    </row>
    <row r="28" spans="1:16" ht="30" customHeight="1">
      <c r="A28" s="12" t="s">
        <v>261</v>
      </c>
      <c r="B28" s="1" t="s">
        <v>262</v>
      </c>
      <c r="C28" s="2" t="s">
        <v>150</v>
      </c>
      <c r="D28" s="2" t="s">
        <v>2</v>
      </c>
      <c r="E28" s="3">
        <v>314.08</v>
      </c>
      <c r="F28" s="3">
        <v>380.04</v>
      </c>
      <c r="G28" s="4"/>
      <c r="H28" s="4"/>
      <c r="I28" s="4"/>
      <c r="J28" s="4"/>
      <c r="K28" s="16">
        <v>1</v>
      </c>
      <c r="L28" s="2" t="s">
        <v>175</v>
      </c>
      <c r="M28" s="3">
        <v>314.08</v>
      </c>
      <c r="N28" s="3">
        <v>380.04</v>
      </c>
      <c r="O28" s="4" t="s">
        <v>256</v>
      </c>
      <c r="P28" s="2" t="s">
        <v>119</v>
      </c>
    </row>
    <row r="29" spans="1:16" ht="30" customHeight="1">
      <c r="A29" s="12" t="s">
        <v>263</v>
      </c>
      <c r="B29" s="1" t="s">
        <v>187</v>
      </c>
      <c r="C29" s="2" t="s">
        <v>150</v>
      </c>
      <c r="D29" s="2" t="s">
        <v>2</v>
      </c>
      <c r="E29" s="3">
        <v>314.08</v>
      </c>
      <c r="F29" s="3">
        <v>380.04</v>
      </c>
      <c r="G29" s="4"/>
      <c r="H29" s="4"/>
      <c r="I29" s="4"/>
      <c r="J29" s="4"/>
      <c r="K29" s="16">
        <v>1</v>
      </c>
      <c r="L29" s="2" t="s">
        <v>175</v>
      </c>
      <c r="M29" s="3">
        <v>314.08</v>
      </c>
      <c r="N29" s="3">
        <v>380.04</v>
      </c>
      <c r="O29" s="4" t="s">
        <v>205</v>
      </c>
      <c r="P29" s="2" t="s">
        <v>119</v>
      </c>
    </row>
    <row r="30" spans="1:16" ht="30" customHeight="1">
      <c r="A30" s="12" t="s">
        <v>264</v>
      </c>
      <c r="B30" s="1" t="s">
        <v>174</v>
      </c>
      <c r="C30" s="2" t="s">
        <v>150</v>
      </c>
      <c r="D30" s="2" t="s">
        <v>2</v>
      </c>
      <c r="E30" s="3">
        <v>188.16</v>
      </c>
      <c r="F30" s="3">
        <v>227.67</v>
      </c>
      <c r="G30" s="4"/>
      <c r="H30" s="4"/>
      <c r="I30" s="4"/>
      <c r="J30" s="4"/>
      <c r="K30" s="16">
        <v>1</v>
      </c>
      <c r="L30" s="2" t="s">
        <v>175</v>
      </c>
      <c r="M30" s="3">
        <v>188.16</v>
      </c>
      <c r="N30" s="3">
        <v>227.67</v>
      </c>
      <c r="O30" s="4" t="s">
        <v>205</v>
      </c>
      <c r="P30" s="2" t="s">
        <v>119</v>
      </c>
    </row>
    <row r="31" spans="1:16" ht="30" customHeight="1">
      <c r="A31" s="12" t="s">
        <v>265</v>
      </c>
      <c r="B31" s="1" t="s">
        <v>174</v>
      </c>
      <c r="C31" s="2" t="s">
        <v>150</v>
      </c>
      <c r="D31" s="2" t="s">
        <v>2</v>
      </c>
      <c r="E31" s="3">
        <v>196.84</v>
      </c>
      <c r="F31" s="3">
        <v>238.18</v>
      </c>
      <c r="G31" s="4"/>
      <c r="H31" s="4"/>
      <c r="I31" s="4"/>
      <c r="J31" s="4"/>
      <c r="K31" s="16">
        <v>1</v>
      </c>
      <c r="L31" s="2" t="s">
        <v>175</v>
      </c>
      <c r="M31" s="3">
        <v>196.84</v>
      </c>
      <c r="N31" s="3">
        <v>238.18</v>
      </c>
      <c r="O31" s="4" t="s">
        <v>205</v>
      </c>
      <c r="P31" s="2" t="s">
        <v>119</v>
      </c>
    </row>
    <row r="32" spans="1:16" ht="30" customHeight="1">
      <c r="A32" s="12" t="s">
        <v>266</v>
      </c>
      <c r="B32" s="1" t="s">
        <v>267</v>
      </c>
      <c r="C32" s="2" t="s">
        <v>180</v>
      </c>
      <c r="D32" s="2" t="s">
        <v>2</v>
      </c>
      <c r="E32" s="3">
        <v>990</v>
      </c>
      <c r="F32" s="3">
        <v>1197.9000000000001</v>
      </c>
      <c r="G32" s="4"/>
      <c r="H32" s="4"/>
      <c r="I32" s="4"/>
      <c r="J32" s="4"/>
      <c r="K32" s="16">
        <v>1</v>
      </c>
      <c r="L32" s="2" t="s">
        <v>268</v>
      </c>
      <c r="M32" s="3">
        <v>990</v>
      </c>
      <c r="N32" s="3">
        <v>1197.9000000000001</v>
      </c>
      <c r="O32" s="4" t="s">
        <v>200</v>
      </c>
      <c r="P32" s="2" t="s">
        <v>119</v>
      </c>
    </row>
    <row r="33" spans="1:16" ht="30" customHeight="1">
      <c r="A33" s="12" t="s">
        <v>269</v>
      </c>
      <c r="B33" s="1" t="s">
        <v>270</v>
      </c>
      <c r="C33" s="2" t="s">
        <v>150</v>
      </c>
      <c r="D33" s="2" t="s">
        <v>2</v>
      </c>
      <c r="E33" s="3">
        <v>1545.91</v>
      </c>
      <c r="F33" s="3">
        <v>1870.55</v>
      </c>
      <c r="G33" s="4"/>
      <c r="H33" s="4"/>
      <c r="I33" s="4"/>
      <c r="J33" s="4"/>
      <c r="K33" s="16">
        <v>1</v>
      </c>
      <c r="L33" s="2" t="s">
        <v>240</v>
      </c>
      <c r="M33" s="3">
        <v>1545.91</v>
      </c>
      <c r="N33" s="3">
        <v>1870.55</v>
      </c>
      <c r="O33" s="4" t="s">
        <v>256</v>
      </c>
      <c r="P33" s="2" t="s">
        <v>119</v>
      </c>
    </row>
    <row r="34" spans="1:16" ht="30" customHeight="1">
      <c r="A34" s="12" t="s">
        <v>271</v>
      </c>
      <c r="B34" s="1" t="s">
        <v>272</v>
      </c>
      <c r="C34" s="2" t="s">
        <v>180</v>
      </c>
      <c r="D34" s="2" t="s">
        <v>2</v>
      </c>
      <c r="E34" s="3">
        <v>158.77000000000001</v>
      </c>
      <c r="F34" s="3">
        <v>192.11</v>
      </c>
      <c r="G34" s="4"/>
      <c r="H34" s="4"/>
      <c r="I34" s="4"/>
      <c r="J34" s="4"/>
      <c r="K34" s="16">
        <v>1</v>
      </c>
      <c r="L34" s="2" t="s">
        <v>240</v>
      </c>
      <c r="M34" s="3">
        <v>158.77000000000001</v>
      </c>
      <c r="N34" s="3">
        <v>192.11</v>
      </c>
      <c r="O34" s="4" t="s">
        <v>256</v>
      </c>
      <c r="P34" s="2" t="s">
        <v>119</v>
      </c>
    </row>
    <row r="35" spans="1:16" ht="16">
      <c r="A35" s="12" t="s">
        <v>273</v>
      </c>
      <c r="B35" s="1" t="s">
        <v>274</v>
      </c>
      <c r="C35" s="2" t="s">
        <v>180</v>
      </c>
      <c r="D35" s="2" t="s">
        <v>3</v>
      </c>
      <c r="E35" s="3">
        <v>76</v>
      </c>
      <c r="F35" s="3">
        <v>91.96</v>
      </c>
      <c r="G35" s="4"/>
      <c r="H35" s="4"/>
      <c r="I35" s="4"/>
      <c r="J35" s="4"/>
      <c r="K35" s="16">
        <v>1</v>
      </c>
      <c r="L35" s="2" t="s">
        <v>268</v>
      </c>
      <c r="M35" s="3">
        <v>76</v>
      </c>
      <c r="N35" s="3">
        <v>91.96</v>
      </c>
      <c r="O35" s="4" t="s">
        <v>275</v>
      </c>
      <c r="P35" s="2" t="s">
        <v>119</v>
      </c>
    </row>
    <row r="36" spans="1:16" ht="30" customHeight="1">
      <c r="A36" s="12" t="s">
        <v>276</v>
      </c>
      <c r="B36" s="1" t="s">
        <v>277</v>
      </c>
      <c r="C36" s="2" t="s">
        <v>180</v>
      </c>
      <c r="D36" s="2" t="s">
        <v>2</v>
      </c>
      <c r="E36" s="3">
        <v>176.25</v>
      </c>
      <c r="F36" s="3">
        <v>213.26</v>
      </c>
      <c r="G36" s="4"/>
      <c r="H36" s="4"/>
      <c r="I36" s="4"/>
      <c r="J36" s="4"/>
      <c r="K36" s="16">
        <v>1</v>
      </c>
      <c r="L36" s="2" t="s">
        <v>185</v>
      </c>
      <c r="M36" s="3">
        <v>176.25</v>
      </c>
      <c r="N36" s="3">
        <v>213.26</v>
      </c>
      <c r="O36" s="4" t="s">
        <v>200</v>
      </c>
      <c r="P36" s="2" t="s">
        <v>119</v>
      </c>
    </row>
    <row r="37" spans="1:16" ht="32">
      <c r="A37" s="12" t="s">
        <v>278</v>
      </c>
      <c r="B37" s="1" t="s">
        <v>174</v>
      </c>
      <c r="C37" s="2" t="s">
        <v>150</v>
      </c>
      <c r="D37" s="2" t="s">
        <v>2</v>
      </c>
      <c r="E37" s="3">
        <v>196.84</v>
      </c>
      <c r="F37" s="3">
        <v>238.18</v>
      </c>
      <c r="G37" s="4"/>
      <c r="H37" s="4"/>
      <c r="I37" s="4"/>
      <c r="J37" s="4"/>
      <c r="K37" s="16">
        <v>1</v>
      </c>
      <c r="L37" s="2" t="s">
        <v>175</v>
      </c>
      <c r="M37" s="3">
        <v>196.84</v>
      </c>
      <c r="N37" s="3">
        <v>238.18</v>
      </c>
      <c r="O37" s="4" t="s">
        <v>275</v>
      </c>
      <c r="P37" s="2" t="s">
        <v>119</v>
      </c>
    </row>
    <row r="38" spans="1:16" ht="32">
      <c r="A38" s="12" t="s">
        <v>279</v>
      </c>
      <c r="B38" s="1" t="s">
        <v>280</v>
      </c>
      <c r="C38" s="2" t="s">
        <v>180</v>
      </c>
      <c r="D38" s="2" t="s">
        <v>2</v>
      </c>
      <c r="E38" s="3">
        <v>38.11</v>
      </c>
      <c r="F38" s="3">
        <v>46.11</v>
      </c>
      <c r="G38" s="4"/>
      <c r="H38" s="4"/>
      <c r="I38" s="4"/>
      <c r="J38" s="4"/>
      <c r="K38" s="16">
        <v>1</v>
      </c>
      <c r="L38" s="2" t="s">
        <v>189</v>
      </c>
      <c r="M38" s="3">
        <v>38.11</v>
      </c>
      <c r="N38" s="3">
        <v>46.11</v>
      </c>
      <c r="O38" s="4" t="s">
        <v>256</v>
      </c>
      <c r="P38" s="2" t="s">
        <v>119</v>
      </c>
    </row>
    <row r="39" spans="1:16" ht="32">
      <c r="A39" s="12" t="s">
        <v>281</v>
      </c>
      <c r="B39" s="1" t="s">
        <v>282</v>
      </c>
      <c r="C39" s="2" t="s">
        <v>150</v>
      </c>
      <c r="D39" s="2" t="s">
        <v>2</v>
      </c>
      <c r="E39" s="3">
        <v>406.76</v>
      </c>
      <c r="F39" s="3">
        <v>492.18</v>
      </c>
      <c r="G39" s="4"/>
      <c r="H39" s="4"/>
      <c r="I39" s="4"/>
      <c r="J39" s="4"/>
      <c r="K39" s="16">
        <v>1</v>
      </c>
      <c r="L39" s="2" t="s">
        <v>175</v>
      </c>
      <c r="M39" s="3">
        <v>406.76</v>
      </c>
      <c r="N39" s="3">
        <v>492.18</v>
      </c>
      <c r="O39" s="4" t="s">
        <v>220</v>
      </c>
      <c r="P39" s="2" t="s">
        <v>119</v>
      </c>
    </row>
    <row r="40" spans="1:16" ht="32">
      <c r="A40" s="12" t="s">
        <v>283</v>
      </c>
      <c r="B40" s="1" t="s">
        <v>284</v>
      </c>
      <c r="C40" s="2" t="s">
        <v>180</v>
      </c>
      <c r="D40" s="2" t="s">
        <v>2</v>
      </c>
      <c r="E40" s="3">
        <v>41</v>
      </c>
      <c r="F40" s="3">
        <v>49.61</v>
      </c>
      <c r="G40" s="4"/>
      <c r="H40" s="4"/>
      <c r="I40" s="4"/>
      <c r="J40" s="4"/>
      <c r="K40" s="16">
        <v>1</v>
      </c>
      <c r="L40" s="2" t="s">
        <v>190</v>
      </c>
      <c r="M40" s="3">
        <v>41</v>
      </c>
      <c r="N40" s="3">
        <v>49.61</v>
      </c>
      <c r="O40" s="4" t="s">
        <v>238</v>
      </c>
      <c r="P40" s="2" t="s">
        <v>119</v>
      </c>
    </row>
    <row r="41" spans="1:16" ht="30" customHeight="1">
      <c r="A41" s="12" t="s">
        <v>285</v>
      </c>
      <c r="B41" s="1" t="s">
        <v>286</v>
      </c>
      <c r="C41" s="2" t="s">
        <v>180</v>
      </c>
      <c r="D41" s="2" t="s">
        <v>2</v>
      </c>
      <c r="E41" s="3">
        <v>43</v>
      </c>
      <c r="F41" s="3">
        <v>45.5</v>
      </c>
      <c r="G41" s="4"/>
      <c r="H41" s="4"/>
      <c r="I41" s="4"/>
      <c r="J41" s="4"/>
      <c r="K41" s="16">
        <v>1</v>
      </c>
      <c r="L41" s="2" t="s">
        <v>188</v>
      </c>
      <c r="M41" s="3">
        <v>43</v>
      </c>
      <c r="N41" s="3">
        <v>45.5</v>
      </c>
      <c r="O41" s="4" t="s">
        <v>225</v>
      </c>
      <c r="P41" s="2" t="s">
        <v>119</v>
      </c>
    </row>
    <row r="42" spans="1:16" ht="30" customHeight="1">
      <c r="A42" s="12" t="s">
        <v>287</v>
      </c>
      <c r="B42" s="1" t="s">
        <v>183</v>
      </c>
      <c r="C42" s="2" t="s">
        <v>150</v>
      </c>
      <c r="D42" s="2" t="s">
        <v>2</v>
      </c>
      <c r="E42" s="3">
        <v>692.8</v>
      </c>
      <c r="F42" s="3">
        <v>838.29</v>
      </c>
      <c r="G42" s="4"/>
      <c r="H42" s="4"/>
      <c r="I42" s="4"/>
      <c r="J42" s="4"/>
      <c r="K42" s="16">
        <v>1</v>
      </c>
      <c r="L42" s="2" t="s">
        <v>175</v>
      </c>
      <c r="M42" s="3">
        <v>692.8</v>
      </c>
      <c r="N42" s="3">
        <v>838.29</v>
      </c>
      <c r="O42" s="4" t="s">
        <v>247</v>
      </c>
      <c r="P42" s="2" t="s">
        <v>119</v>
      </c>
    </row>
    <row r="43" spans="1:16" ht="30" customHeight="1">
      <c r="A43" s="12" t="s">
        <v>287</v>
      </c>
      <c r="B43" s="1" t="s">
        <v>183</v>
      </c>
      <c r="C43" s="2" t="s">
        <v>150</v>
      </c>
      <c r="D43" s="2" t="s">
        <v>2</v>
      </c>
      <c r="E43" s="3">
        <v>217.28</v>
      </c>
      <c r="F43" s="3">
        <v>262.91000000000003</v>
      </c>
      <c r="G43" s="4"/>
      <c r="H43" s="4"/>
      <c r="I43" s="4"/>
      <c r="J43" s="4"/>
      <c r="K43" s="16">
        <v>1</v>
      </c>
      <c r="L43" s="2" t="s">
        <v>175</v>
      </c>
      <c r="M43" s="3">
        <v>217.28</v>
      </c>
      <c r="N43" s="3">
        <v>262.91000000000003</v>
      </c>
      <c r="O43" s="4" t="s">
        <v>247</v>
      </c>
      <c r="P43" s="2" t="s">
        <v>119</v>
      </c>
    </row>
    <row r="44" spans="1:16" ht="30" customHeight="1">
      <c r="A44" s="12" t="s">
        <v>288</v>
      </c>
      <c r="B44" s="1" t="s">
        <v>174</v>
      </c>
      <c r="C44" s="2" t="s">
        <v>150</v>
      </c>
      <c r="D44" s="2" t="s">
        <v>2</v>
      </c>
      <c r="E44" s="3">
        <v>196.84</v>
      </c>
      <c r="F44" s="3">
        <v>238.18</v>
      </c>
      <c r="G44" s="4"/>
      <c r="H44" s="4"/>
      <c r="I44" s="4"/>
      <c r="J44" s="4"/>
      <c r="K44" s="16">
        <v>1</v>
      </c>
      <c r="L44" s="2" t="s">
        <v>175</v>
      </c>
      <c r="M44" s="3">
        <v>196.84</v>
      </c>
      <c r="N44" s="3">
        <v>238.18</v>
      </c>
      <c r="O44" s="4" t="s">
        <v>258</v>
      </c>
      <c r="P44" s="2" t="s">
        <v>119</v>
      </c>
    </row>
    <row r="45" spans="1:16" ht="32">
      <c r="A45" s="12" t="s">
        <v>289</v>
      </c>
      <c r="B45" s="1" t="s">
        <v>290</v>
      </c>
      <c r="C45" s="2" t="s">
        <v>180</v>
      </c>
      <c r="D45" s="2" t="s">
        <v>2</v>
      </c>
      <c r="E45" s="3">
        <v>14.65</v>
      </c>
      <c r="F45" s="3">
        <v>16.04</v>
      </c>
      <c r="G45" s="4"/>
      <c r="H45" s="4"/>
      <c r="I45" s="4"/>
      <c r="J45" s="4"/>
      <c r="K45" s="16">
        <v>1</v>
      </c>
      <c r="L45" s="2" t="s">
        <v>291</v>
      </c>
      <c r="M45" s="3">
        <v>14.65</v>
      </c>
      <c r="N45" s="3">
        <v>16.04</v>
      </c>
      <c r="O45" s="4" t="s">
        <v>292</v>
      </c>
      <c r="P45" s="2" t="s">
        <v>119</v>
      </c>
    </row>
    <row r="46" spans="1:16" ht="32">
      <c r="A46" s="12" t="s">
        <v>293</v>
      </c>
      <c r="B46" s="1" t="s">
        <v>174</v>
      </c>
      <c r="C46" s="2" t="s">
        <v>150</v>
      </c>
      <c r="D46" s="2" t="s">
        <v>2</v>
      </c>
      <c r="E46" s="3">
        <v>196.84</v>
      </c>
      <c r="F46" s="3">
        <v>238.18</v>
      </c>
      <c r="G46" s="4"/>
      <c r="H46" s="4"/>
      <c r="I46" s="4"/>
      <c r="J46" s="4"/>
      <c r="K46" s="16">
        <v>1</v>
      </c>
      <c r="L46" s="2" t="s">
        <v>175</v>
      </c>
      <c r="M46" s="3">
        <v>196.84</v>
      </c>
      <c r="N46" s="3">
        <v>238.18</v>
      </c>
      <c r="O46" s="4" t="s">
        <v>220</v>
      </c>
      <c r="P46" s="2" t="s">
        <v>119</v>
      </c>
    </row>
    <row r="47" spans="1:16" ht="32">
      <c r="A47" s="12" t="s">
        <v>294</v>
      </c>
      <c r="B47" s="1" t="s">
        <v>174</v>
      </c>
      <c r="C47" s="2" t="s">
        <v>150</v>
      </c>
      <c r="D47" s="2" t="s">
        <v>2</v>
      </c>
      <c r="E47" s="3">
        <v>196.84</v>
      </c>
      <c r="F47" s="3">
        <v>238.18</v>
      </c>
      <c r="G47" s="4"/>
      <c r="H47" s="4"/>
      <c r="I47" s="4"/>
      <c r="J47" s="4"/>
      <c r="K47" s="16">
        <v>1</v>
      </c>
      <c r="L47" s="2" t="s">
        <v>175</v>
      </c>
      <c r="M47" s="3">
        <v>196.84</v>
      </c>
      <c r="N47" s="3">
        <v>238.18</v>
      </c>
      <c r="O47" s="4" t="s">
        <v>258</v>
      </c>
      <c r="P47" s="2" t="s">
        <v>119</v>
      </c>
    </row>
    <row r="48" spans="1:16" ht="30" customHeight="1">
      <c r="A48" s="12" t="s">
        <v>295</v>
      </c>
      <c r="B48" s="1" t="s">
        <v>296</v>
      </c>
      <c r="C48" s="2" t="s">
        <v>150</v>
      </c>
      <c r="D48" s="2" t="s">
        <v>2</v>
      </c>
      <c r="E48" s="3">
        <v>475.7</v>
      </c>
      <c r="F48" s="3">
        <v>575.6</v>
      </c>
      <c r="G48" s="4"/>
      <c r="H48" s="4"/>
      <c r="I48" s="4"/>
      <c r="J48" s="4"/>
      <c r="K48" s="16">
        <v>1</v>
      </c>
      <c r="L48" s="2" t="s">
        <v>184</v>
      </c>
      <c r="M48" s="3">
        <v>475.7</v>
      </c>
      <c r="N48" s="3">
        <v>575.6</v>
      </c>
      <c r="O48" s="4" t="s">
        <v>220</v>
      </c>
      <c r="P48" s="2" t="s">
        <v>119</v>
      </c>
    </row>
    <row r="49" spans="1:16" ht="30" customHeight="1">
      <c r="A49" s="12" t="s">
        <v>297</v>
      </c>
      <c r="B49" s="1" t="s">
        <v>298</v>
      </c>
      <c r="C49" s="2" t="s">
        <v>180</v>
      </c>
      <c r="D49" s="2" t="s">
        <v>2</v>
      </c>
      <c r="E49" s="3">
        <v>27</v>
      </c>
      <c r="F49" s="3">
        <v>32.67</v>
      </c>
      <c r="G49" s="4"/>
      <c r="H49" s="4"/>
      <c r="I49" s="4"/>
      <c r="J49" s="4"/>
      <c r="K49" s="16">
        <v>1</v>
      </c>
      <c r="L49" s="2" t="s">
        <v>192</v>
      </c>
      <c r="M49" s="3">
        <v>27</v>
      </c>
      <c r="N49" s="3">
        <v>32.67</v>
      </c>
      <c r="O49" s="4" t="s">
        <v>205</v>
      </c>
      <c r="P49" s="2" t="s">
        <v>119</v>
      </c>
    </row>
    <row r="50" spans="1:16" ht="30" customHeight="1">
      <c r="A50" s="12" t="s">
        <v>299</v>
      </c>
      <c r="B50" s="1" t="s">
        <v>183</v>
      </c>
      <c r="C50" s="2" t="s">
        <v>150</v>
      </c>
      <c r="D50" s="2" t="s">
        <v>2</v>
      </c>
      <c r="E50" s="3">
        <v>370.66</v>
      </c>
      <c r="F50" s="3">
        <v>448.5</v>
      </c>
      <c r="G50" s="4"/>
      <c r="H50" s="4"/>
      <c r="I50" s="4"/>
      <c r="J50" s="4"/>
      <c r="K50" s="16">
        <v>1</v>
      </c>
      <c r="L50" s="2" t="s">
        <v>175</v>
      </c>
      <c r="M50" s="3">
        <v>370.66</v>
      </c>
      <c r="N50" s="3">
        <v>448.5</v>
      </c>
      <c r="O50" s="4" t="s">
        <v>200</v>
      </c>
      <c r="P50" s="2" t="s">
        <v>119</v>
      </c>
    </row>
    <row r="51" spans="1:16" ht="30" customHeight="1">
      <c r="A51" s="12" t="s">
        <v>299</v>
      </c>
      <c r="B51" s="1" t="s">
        <v>183</v>
      </c>
      <c r="C51" s="2" t="s">
        <v>150</v>
      </c>
      <c r="D51" s="2" t="s">
        <v>2</v>
      </c>
      <c r="E51" s="3">
        <v>186</v>
      </c>
      <c r="F51" s="3">
        <v>225.06</v>
      </c>
      <c r="G51" s="4"/>
      <c r="H51" s="4"/>
      <c r="I51" s="4"/>
      <c r="J51" s="4"/>
      <c r="K51" s="16">
        <v>1</v>
      </c>
      <c r="L51" s="2" t="s">
        <v>182</v>
      </c>
      <c r="M51" s="3">
        <v>186</v>
      </c>
      <c r="N51" s="3">
        <v>225.06</v>
      </c>
      <c r="O51" s="4" t="s">
        <v>200</v>
      </c>
      <c r="P51" s="2" t="s">
        <v>119</v>
      </c>
    </row>
    <row r="52" spans="1:16" ht="32">
      <c r="A52" s="12" t="s">
        <v>299</v>
      </c>
      <c r="B52" s="1" t="s">
        <v>183</v>
      </c>
      <c r="C52" s="2" t="s">
        <v>150</v>
      </c>
      <c r="D52" s="2" t="s">
        <v>2</v>
      </c>
      <c r="E52" s="3">
        <v>393.68</v>
      </c>
      <c r="F52" s="3">
        <v>476.35</v>
      </c>
      <c r="G52" s="4"/>
      <c r="H52" s="4"/>
      <c r="I52" s="4"/>
      <c r="J52" s="4"/>
      <c r="K52" s="16">
        <v>1</v>
      </c>
      <c r="L52" s="2" t="s">
        <v>175</v>
      </c>
      <c r="M52" s="3">
        <v>198.24</v>
      </c>
      <c r="N52" s="3">
        <v>239.87</v>
      </c>
      <c r="O52" s="4" t="s">
        <v>200</v>
      </c>
      <c r="P52" s="2" t="s">
        <v>119</v>
      </c>
    </row>
    <row r="53" spans="1:16" ht="48">
      <c r="A53" s="12" t="s">
        <v>300</v>
      </c>
      <c r="B53" s="1" t="s">
        <v>301</v>
      </c>
      <c r="C53" s="2" t="s">
        <v>302</v>
      </c>
      <c r="D53" s="2" t="s">
        <v>2</v>
      </c>
      <c r="E53" s="3">
        <v>6750</v>
      </c>
      <c r="F53" s="3">
        <v>8167.5</v>
      </c>
      <c r="G53" s="4"/>
      <c r="H53" s="4"/>
      <c r="I53" s="4"/>
      <c r="J53" s="4"/>
      <c r="K53" s="16">
        <v>1</v>
      </c>
      <c r="L53" s="2" t="s">
        <v>303</v>
      </c>
      <c r="M53" s="3">
        <v>6750</v>
      </c>
      <c r="N53" s="3">
        <v>8167.5</v>
      </c>
      <c r="O53" s="4" t="s">
        <v>304</v>
      </c>
      <c r="P53" s="2" t="s">
        <v>119</v>
      </c>
    </row>
    <row r="54" spans="1:16" ht="30" customHeight="1">
      <c r="A54" s="12" t="s">
        <v>305</v>
      </c>
      <c r="B54" s="1" t="s">
        <v>306</v>
      </c>
      <c r="C54" s="2" t="s">
        <v>180</v>
      </c>
      <c r="D54" s="2" t="s">
        <v>2</v>
      </c>
      <c r="E54" s="3">
        <v>18</v>
      </c>
      <c r="F54" s="3">
        <v>21.78</v>
      </c>
      <c r="G54" s="4"/>
      <c r="H54" s="4"/>
      <c r="I54" s="4"/>
      <c r="J54" s="4"/>
      <c r="K54" s="16">
        <v>1</v>
      </c>
      <c r="L54" s="2" t="s">
        <v>189</v>
      </c>
      <c r="M54" s="3">
        <v>18</v>
      </c>
      <c r="N54" s="3">
        <v>21.78</v>
      </c>
      <c r="O54" s="4" t="s">
        <v>307</v>
      </c>
      <c r="P54" s="2" t="s">
        <v>119</v>
      </c>
    </row>
    <row r="55" spans="1:16" ht="30" customHeight="1">
      <c r="A55" s="12" t="s">
        <v>308</v>
      </c>
      <c r="B55" s="1" t="s">
        <v>309</v>
      </c>
      <c r="C55" s="2" t="s">
        <v>180</v>
      </c>
      <c r="D55" s="2" t="s">
        <v>3</v>
      </c>
      <c r="E55" s="3">
        <v>45</v>
      </c>
      <c r="F55" s="3">
        <v>54.45</v>
      </c>
      <c r="G55" s="4"/>
      <c r="H55" s="4"/>
      <c r="I55" s="4"/>
      <c r="J55" s="4"/>
      <c r="K55" s="16">
        <v>1</v>
      </c>
      <c r="L55" s="2" t="s">
        <v>268</v>
      </c>
      <c r="M55" s="3">
        <v>45</v>
      </c>
      <c r="N55" s="3">
        <v>54.45</v>
      </c>
      <c r="O55" s="4" t="s">
        <v>275</v>
      </c>
      <c r="P55" s="2" t="s">
        <v>119</v>
      </c>
    </row>
    <row r="56" spans="1:16" ht="30" customHeight="1">
      <c r="A56" s="12" t="s">
        <v>310</v>
      </c>
      <c r="B56" s="1" t="s">
        <v>311</v>
      </c>
      <c r="C56" s="2" t="s">
        <v>180</v>
      </c>
      <c r="D56" s="2" t="s">
        <v>2</v>
      </c>
      <c r="E56" s="3">
        <v>28.53</v>
      </c>
      <c r="F56" s="3">
        <v>29.67</v>
      </c>
      <c r="G56" s="4"/>
      <c r="H56" s="4"/>
      <c r="I56" s="4"/>
      <c r="J56" s="4"/>
      <c r="K56" s="16">
        <v>1</v>
      </c>
      <c r="L56" s="2" t="s">
        <v>186</v>
      </c>
      <c r="M56" s="3">
        <v>28.53</v>
      </c>
      <c r="N56" s="3">
        <v>29.67</v>
      </c>
      <c r="O56" s="4" t="s">
        <v>238</v>
      </c>
      <c r="P56" s="2" t="s">
        <v>119</v>
      </c>
    </row>
    <row r="57" spans="1:16" ht="30" customHeight="1">
      <c r="A57" s="12" t="s">
        <v>312</v>
      </c>
      <c r="B57" s="1" t="s">
        <v>174</v>
      </c>
      <c r="C57" s="2" t="s">
        <v>150</v>
      </c>
      <c r="D57" s="2" t="s">
        <v>2</v>
      </c>
      <c r="E57" s="3">
        <v>196.84</v>
      </c>
      <c r="F57" s="3">
        <v>238.18</v>
      </c>
      <c r="G57" s="4"/>
      <c r="H57" s="4"/>
      <c r="I57" s="4"/>
      <c r="J57" s="4"/>
      <c r="K57" s="16">
        <v>1</v>
      </c>
      <c r="L57" s="2" t="s">
        <v>175</v>
      </c>
      <c r="M57" s="3">
        <v>196.84</v>
      </c>
      <c r="N57" s="3">
        <v>238.18</v>
      </c>
      <c r="O57" s="4" t="s">
        <v>275</v>
      </c>
      <c r="P57" s="2" t="s">
        <v>119</v>
      </c>
    </row>
    <row r="58" spans="1:16" ht="30" customHeight="1">
      <c r="A58" s="12" t="s">
        <v>313</v>
      </c>
      <c r="B58" s="1" t="s">
        <v>314</v>
      </c>
      <c r="C58" s="2" t="s">
        <v>180</v>
      </c>
      <c r="D58" s="2" t="s">
        <v>2</v>
      </c>
      <c r="E58" s="3">
        <v>70</v>
      </c>
      <c r="F58" s="3">
        <v>84.7</v>
      </c>
      <c r="G58" s="4"/>
      <c r="H58" s="4"/>
      <c r="I58" s="4"/>
      <c r="J58" s="4"/>
      <c r="K58" s="16">
        <v>1</v>
      </c>
      <c r="L58" s="2" t="s">
        <v>192</v>
      </c>
      <c r="M58" s="3">
        <v>70</v>
      </c>
      <c r="N58" s="3">
        <v>84.7</v>
      </c>
      <c r="O58" s="4" t="s">
        <v>230</v>
      </c>
      <c r="P58" s="2" t="s">
        <v>119</v>
      </c>
    </row>
    <row r="59" spans="1:16" ht="30" customHeight="1">
      <c r="A59" s="12" t="s">
        <v>315</v>
      </c>
      <c r="B59" s="1" t="s">
        <v>316</v>
      </c>
      <c r="C59" s="2" t="s">
        <v>180</v>
      </c>
      <c r="D59" s="2" t="s">
        <v>2</v>
      </c>
      <c r="E59" s="3">
        <v>176.25</v>
      </c>
      <c r="F59" s="3">
        <v>213.26</v>
      </c>
      <c r="G59" s="4"/>
      <c r="H59" s="4"/>
      <c r="I59" s="4"/>
      <c r="J59" s="4"/>
      <c r="K59" s="16">
        <v>1</v>
      </c>
      <c r="L59" s="2" t="s">
        <v>185</v>
      </c>
      <c r="M59" s="3">
        <v>176.25</v>
      </c>
      <c r="N59" s="3">
        <v>213.26</v>
      </c>
      <c r="O59" s="4" t="s">
        <v>238</v>
      </c>
      <c r="P59" s="2" t="s">
        <v>119</v>
      </c>
    </row>
    <row r="60" spans="1:16" ht="30" customHeight="1">
      <c r="A60" s="12" t="s">
        <v>317</v>
      </c>
      <c r="B60" s="1" t="s">
        <v>183</v>
      </c>
      <c r="C60" s="2" t="s">
        <v>150</v>
      </c>
      <c r="D60" s="2" t="s">
        <v>2</v>
      </c>
      <c r="E60" s="3">
        <v>196.84</v>
      </c>
      <c r="F60" s="3">
        <v>238.18</v>
      </c>
      <c r="G60" s="4"/>
      <c r="H60" s="4"/>
      <c r="I60" s="4"/>
      <c r="J60" s="4"/>
      <c r="K60" s="16">
        <v>1</v>
      </c>
      <c r="L60" s="2" t="s">
        <v>175</v>
      </c>
      <c r="M60" s="3">
        <v>196.84</v>
      </c>
      <c r="N60" s="3">
        <v>238.18</v>
      </c>
      <c r="O60" s="4" t="s">
        <v>275</v>
      </c>
      <c r="P60" s="2" t="s">
        <v>119</v>
      </c>
    </row>
    <row r="61" spans="1:16" ht="30" customHeight="1">
      <c r="A61" s="12" t="s">
        <v>317</v>
      </c>
      <c r="B61" s="1" t="s">
        <v>183</v>
      </c>
      <c r="C61" s="2" t="s">
        <v>150</v>
      </c>
      <c r="D61" s="2" t="s">
        <v>2</v>
      </c>
      <c r="E61" s="3">
        <v>292</v>
      </c>
      <c r="F61" s="3">
        <v>353.32</v>
      </c>
      <c r="G61" s="4"/>
      <c r="H61" s="4"/>
      <c r="I61" s="4"/>
      <c r="J61" s="4"/>
      <c r="K61" s="16">
        <v>1</v>
      </c>
      <c r="L61" s="2" t="s">
        <v>182</v>
      </c>
      <c r="M61" s="3">
        <v>292</v>
      </c>
      <c r="N61" s="3">
        <v>353.32</v>
      </c>
      <c r="O61" s="4" t="s">
        <v>275</v>
      </c>
      <c r="P61" s="2" t="s">
        <v>119</v>
      </c>
    </row>
    <row r="62" spans="1:16" ht="30" customHeight="1">
      <c r="A62" s="12" t="s">
        <v>318</v>
      </c>
      <c r="B62" s="1" t="s">
        <v>319</v>
      </c>
      <c r="C62" s="2" t="s">
        <v>180</v>
      </c>
      <c r="D62" s="2" t="s">
        <v>2</v>
      </c>
      <c r="E62" s="3">
        <v>27</v>
      </c>
      <c r="F62" s="3">
        <v>32.67</v>
      </c>
      <c r="G62" s="4"/>
      <c r="H62" s="4"/>
      <c r="I62" s="4"/>
      <c r="J62" s="4"/>
      <c r="K62" s="16">
        <v>1</v>
      </c>
      <c r="L62" s="2" t="s">
        <v>192</v>
      </c>
      <c r="M62" s="3">
        <v>27</v>
      </c>
      <c r="N62" s="3">
        <v>32.67</v>
      </c>
      <c r="O62" s="4" t="s">
        <v>307</v>
      </c>
      <c r="P62" s="2" t="s">
        <v>119</v>
      </c>
    </row>
    <row r="63" spans="1:16" ht="30" customHeight="1">
      <c r="A63" s="12" t="s">
        <v>320</v>
      </c>
      <c r="B63" s="1" t="s">
        <v>321</v>
      </c>
      <c r="C63" s="2" t="s">
        <v>180</v>
      </c>
      <c r="D63" s="2" t="s">
        <v>2</v>
      </c>
      <c r="E63" s="3">
        <v>81.5</v>
      </c>
      <c r="F63" s="3">
        <v>98.62</v>
      </c>
      <c r="G63" s="4"/>
      <c r="H63" s="4"/>
      <c r="I63" s="4"/>
      <c r="J63" s="4"/>
      <c r="K63" s="16">
        <v>1</v>
      </c>
      <c r="L63" s="2" t="s">
        <v>192</v>
      </c>
      <c r="M63" s="3">
        <v>81.5</v>
      </c>
      <c r="N63" s="3">
        <v>98.62</v>
      </c>
      <c r="O63" s="4" t="s">
        <v>307</v>
      </c>
      <c r="P63" s="2" t="s">
        <v>119</v>
      </c>
    </row>
    <row r="64" spans="1:16" ht="30" customHeight="1">
      <c r="A64" s="12" t="s">
        <v>322</v>
      </c>
      <c r="B64" s="1" t="s">
        <v>323</v>
      </c>
      <c r="C64" s="2" t="s">
        <v>150</v>
      </c>
      <c r="D64" s="2" t="s">
        <v>2</v>
      </c>
      <c r="E64" s="3">
        <v>519.6</v>
      </c>
      <c r="F64" s="3">
        <v>628.72</v>
      </c>
      <c r="G64" s="4"/>
      <c r="H64" s="4"/>
      <c r="I64" s="4"/>
      <c r="J64" s="4"/>
      <c r="K64" s="16">
        <v>1</v>
      </c>
      <c r="L64" s="2" t="s">
        <v>175</v>
      </c>
      <c r="M64" s="3">
        <v>519.6</v>
      </c>
      <c r="N64" s="3">
        <v>628.72</v>
      </c>
      <c r="O64" s="4" t="s">
        <v>324</v>
      </c>
      <c r="P64" s="2" t="s">
        <v>119</v>
      </c>
    </row>
    <row r="65" spans="1:16" ht="30" customHeight="1">
      <c r="A65" s="12" t="s">
        <v>325</v>
      </c>
      <c r="B65" s="1" t="s">
        <v>326</v>
      </c>
      <c r="C65" s="2" t="s">
        <v>150</v>
      </c>
      <c r="D65" s="2" t="s">
        <v>2</v>
      </c>
      <c r="E65" s="3">
        <v>1141.77</v>
      </c>
      <c r="F65" s="3">
        <v>1381.54</v>
      </c>
      <c r="G65" s="4"/>
      <c r="H65" s="4"/>
      <c r="I65" s="4"/>
      <c r="J65" s="4"/>
      <c r="K65" s="16">
        <v>1</v>
      </c>
      <c r="L65" s="2" t="s">
        <v>240</v>
      </c>
      <c r="M65" s="3">
        <v>1141.77</v>
      </c>
      <c r="N65" s="3">
        <v>1381.54</v>
      </c>
      <c r="O65" s="4" t="s">
        <v>327</v>
      </c>
      <c r="P65" s="2" t="s">
        <v>119</v>
      </c>
    </row>
    <row r="66" spans="1:16" ht="30" customHeight="1">
      <c r="A66" s="12" t="s">
        <v>328</v>
      </c>
      <c r="B66" s="1" t="s">
        <v>329</v>
      </c>
      <c r="C66" s="2" t="s">
        <v>330</v>
      </c>
      <c r="D66" s="2" t="s">
        <v>151</v>
      </c>
      <c r="E66" s="3">
        <v>1222.1500000000001</v>
      </c>
      <c r="F66" s="3">
        <v>1478.8</v>
      </c>
      <c r="G66" s="4"/>
      <c r="H66" s="4"/>
      <c r="I66" s="4"/>
      <c r="J66" s="4"/>
      <c r="K66" s="16">
        <v>1</v>
      </c>
      <c r="L66" s="2" t="s">
        <v>191</v>
      </c>
      <c r="M66" s="3">
        <v>1222.1500000000001</v>
      </c>
      <c r="N66" s="3">
        <v>1478.8</v>
      </c>
      <c r="O66" s="4" t="s">
        <v>331</v>
      </c>
      <c r="P66" s="2" t="s">
        <v>119</v>
      </c>
    </row>
    <row r="67" spans="1:16" ht="30" customHeight="1">
      <c r="A67" s="12" t="s">
        <v>332</v>
      </c>
      <c r="B67" s="1" t="s">
        <v>174</v>
      </c>
      <c r="C67" s="2" t="s">
        <v>150</v>
      </c>
      <c r="D67" s="2" t="s">
        <v>2</v>
      </c>
      <c r="E67" s="3">
        <v>196.84</v>
      </c>
      <c r="F67" s="3">
        <v>238.18</v>
      </c>
      <c r="G67" s="4"/>
      <c r="H67" s="4"/>
      <c r="I67" s="4"/>
      <c r="J67" s="4"/>
      <c r="K67" s="16">
        <v>1</v>
      </c>
      <c r="L67" s="2" t="s">
        <v>175</v>
      </c>
      <c r="M67" s="3">
        <v>196.84</v>
      </c>
      <c r="N67" s="3">
        <v>238.18</v>
      </c>
      <c r="O67" s="4" t="s">
        <v>200</v>
      </c>
      <c r="P67" s="2" t="s">
        <v>119</v>
      </c>
    </row>
    <row r="68" spans="1:16" ht="30" customHeight="1">
      <c r="A68" s="12" t="s">
        <v>333</v>
      </c>
      <c r="B68" s="1" t="s">
        <v>334</v>
      </c>
      <c r="C68" s="2" t="s">
        <v>180</v>
      </c>
      <c r="D68" s="2" t="s">
        <v>2</v>
      </c>
      <c r="E68" s="3">
        <v>58.7</v>
      </c>
      <c r="F68" s="3">
        <v>71.03</v>
      </c>
      <c r="G68" s="4"/>
      <c r="H68" s="4"/>
      <c r="I68" s="4"/>
      <c r="J68" s="4"/>
      <c r="K68" s="16">
        <v>1</v>
      </c>
      <c r="L68" s="2" t="s">
        <v>194</v>
      </c>
      <c r="M68" s="3">
        <v>58.7</v>
      </c>
      <c r="N68" s="3">
        <v>71.03</v>
      </c>
      <c r="O68" s="4" t="s">
        <v>335</v>
      </c>
      <c r="P68" s="2" t="s">
        <v>119</v>
      </c>
    </row>
    <row r="69" spans="1:16" ht="30" customHeight="1">
      <c r="A69" s="12" t="s">
        <v>336</v>
      </c>
      <c r="B69" s="1" t="s">
        <v>337</v>
      </c>
      <c r="C69" s="2" t="s">
        <v>180</v>
      </c>
      <c r="D69" s="2" t="s">
        <v>2</v>
      </c>
      <c r="E69" s="3">
        <v>44</v>
      </c>
      <c r="F69" s="3">
        <v>53.24</v>
      </c>
      <c r="G69" s="4"/>
      <c r="H69" s="4"/>
      <c r="I69" s="4"/>
      <c r="J69" s="4"/>
      <c r="K69" s="16">
        <v>1</v>
      </c>
      <c r="L69" s="2" t="s">
        <v>192</v>
      </c>
      <c r="M69" s="3">
        <v>44</v>
      </c>
      <c r="N69" s="3">
        <v>53.24</v>
      </c>
      <c r="O69" s="4" t="s">
        <v>247</v>
      </c>
      <c r="P69" s="2" t="s">
        <v>119</v>
      </c>
    </row>
    <row r="70" spans="1:16" ht="30" customHeight="1">
      <c r="A70" s="12" t="s">
        <v>338</v>
      </c>
      <c r="B70" s="1" t="s">
        <v>339</v>
      </c>
      <c r="C70" s="2" t="s">
        <v>150</v>
      </c>
      <c r="D70" s="2" t="s">
        <v>2</v>
      </c>
      <c r="E70" s="3">
        <v>581</v>
      </c>
      <c r="F70" s="3">
        <v>703.01</v>
      </c>
      <c r="G70" s="4"/>
      <c r="H70" s="4"/>
      <c r="I70" s="4"/>
      <c r="J70" s="4"/>
      <c r="K70" s="16">
        <v>1</v>
      </c>
      <c r="L70" s="2" t="s">
        <v>250</v>
      </c>
      <c r="M70" s="3">
        <v>581</v>
      </c>
      <c r="N70" s="3">
        <v>703.01</v>
      </c>
      <c r="O70" s="4" t="s">
        <v>340</v>
      </c>
      <c r="P70" s="2" t="s">
        <v>119</v>
      </c>
    </row>
    <row r="71" spans="1:16" ht="30" customHeight="1">
      <c r="A71" s="12" t="s">
        <v>341</v>
      </c>
      <c r="B71" s="1" t="s">
        <v>342</v>
      </c>
      <c r="C71" s="2" t="s">
        <v>180</v>
      </c>
      <c r="D71" s="2" t="s">
        <v>2</v>
      </c>
      <c r="E71" s="3">
        <v>72.069999999999993</v>
      </c>
      <c r="F71" s="3">
        <v>87.2</v>
      </c>
      <c r="G71" s="4"/>
      <c r="H71" s="4"/>
      <c r="I71" s="4"/>
      <c r="J71" s="4"/>
      <c r="K71" s="16">
        <v>1</v>
      </c>
      <c r="L71" s="2" t="s">
        <v>189</v>
      </c>
      <c r="M71" s="3">
        <v>72.069999999999993</v>
      </c>
      <c r="N71" s="3">
        <v>87.2</v>
      </c>
      <c r="O71" s="4" t="s">
        <v>343</v>
      </c>
      <c r="P71" s="2" t="s">
        <v>119</v>
      </c>
    </row>
    <row r="72" spans="1:16" ht="30" customHeight="1">
      <c r="A72" s="12" t="s">
        <v>344</v>
      </c>
      <c r="B72" s="1" t="s">
        <v>345</v>
      </c>
      <c r="C72" s="2" t="s">
        <v>180</v>
      </c>
      <c r="D72" s="2" t="s">
        <v>2</v>
      </c>
      <c r="E72" s="3">
        <v>55.25</v>
      </c>
      <c r="F72" s="3">
        <v>66.849999999999994</v>
      </c>
      <c r="G72" s="4"/>
      <c r="H72" s="4"/>
      <c r="I72" s="4"/>
      <c r="J72" s="4"/>
      <c r="K72" s="16">
        <v>1</v>
      </c>
      <c r="L72" s="2" t="s">
        <v>194</v>
      </c>
      <c r="M72" s="3">
        <v>55.25</v>
      </c>
      <c r="N72" s="3">
        <v>66.849999999999994</v>
      </c>
      <c r="O72" s="4" t="s">
        <v>343</v>
      </c>
      <c r="P72" s="2" t="s">
        <v>119</v>
      </c>
    </row>
    <row r="73" spans="1:16" ht="30" customHeight="1">
      <c r="A73" s="12" t="s">
        <v>346</v>
      </c>
      <c r="B73" s="1" t="s">
        <v>347</v>
      </c>
      <c r="C73" s="2" t="s">
        <v>180</v>
      </c>
      <c r="D73" s="2" t="s">
        <v>2</v>
      </c>
      <c r="E73" s="3">
        <v>90.16</v>
      </c>
      <c r="F73" s="3">
        <v>109.09</v>
      </c>
      <c r="G73" s="4"/>
      <c r="H73" s="4"/>
      <c r="I73" s="4"/>
      <c r="J73" s="4"/>
      <c r="K73" s="16">
        <v>1</v>
      </c>
      <c r="L73" s="2" t="s">
        <v>189</v>
      </c>
      <c r="M73" s="3">
        <v>90.16</v>
      </c>
      <c r="N73" s="3">
        <v>109.09</v>
      </c>
      <c r="O73" s="4" t="s">
        <v>238</v>
      </c>
      <c r="P73" s="2" t="s">
        <v>119</v>
      </c>
    </row>
    <row r="74" spans="1:16" ht="30" customHeight="1">
      <c r="A74" s="12" t="s">
        <v>348</v>
      </c>
      <c r="B74" s="1" t="s">
        <v>349</v>
      </c>
      <c r="C74" s="2" t="s">
        <v>180</v>
      </c>
      <c r="D74" s="2" t="s">
        <v>2</v>
      </c>
      <c r="E74" s="3">
        <v>79.69</v>
      </c>
      <c r="F74" s="3">
        <v>82.88</v>
      </c>
      <c r="G74" s="4"/>
      <c r="H74" s="4"/>
      <c r="I74" s="4"/>
      <c r="J74" s="4"/>
      <c r="K74" s="16">
        <v>1</v>
      </c>
      <c r="L74" s="2" t="s">
        <v>186</v>
      </c>
      <c r="M74" s="3">
        <v>79.69</v>
      </c>
      <c r="N74" s="3">
        <v>82.88</v>
      </c>
      <c r="O74" s="4" t="s">
        <v>343</v>
      </c>
      <c r="P74" s="2" t="s">
        <v>119</v>
      </c>
    </row>
    <row r="75" spans="1:16" ht="30" customHeight="1">
      <c r="A75" s="12" t="s">
        <v>350</v>
      </c>
      <c r="B75" s="1" t="s">
        <v>351</v>
      </c>
      <c r="C75" s="2" t="s">
        <v>180</v>
      </c>
      <c r="D75" s="2" t="s">
        <v>2</v>
      </c>
      <c r="E75" s="3">
        <v>189</v>
      </c>
      <c r="F75" s="3">
        <v>228.69</v>
      </c>
      <c r="G75" s="4"/>
      <c r="H75" s="4"/>
      <c r="I75" s="4"/>
      <c r="J75" s="4"/>
      <c r="K75" s="16">
        <v>1</v>
      </c>
      <c r="L75" s="2" t="s">
        <v>192</v>
      </c>
      <c r="M75" s="3">
        <v>189</v>
      </c>
      <c r="N75" s="3">
        <v>228.69</v>
      </c>
      <c r="O75" s="4" t="s">
        <v>238</v>
      </c>
      <c r="P75" s="2" t="s">
        <v>119</v>
      </c>
    </row>
    <row r="76" spans="1:16" ht="30" customHeight="1">
      <c r="A76" s="12" t="s">
        <v>352</v>
      </c>
      <c r="B76" s="1" t="s">
        <v>353</v>
      </c>
      <c r="C76" s="2" t="s">
        <v>180</v>
      </c>
      <c r="D76" s="2" t="s">
        <v>2</v>
      </c>
      <c r="E76" s="3">
        <v>19.690000000000001</v>
      </c>
      <c r="F76" s="3">
        <v>23.82</v>
      </c>
      <c r="G76" s="4"/>
      <c r="H76" s="4"/>
      <c r="I76" s="4"/>
      <c r="J76" s="4"/>
      <c r="K76" s="16">
        <v>1</v>
      </c>
      <c r="L76" s="2" t="s">
        <v>189</v>
      </c>
      <c r="M76" s="3">
        <v>19.690000000000001</v>
      </c>
      <c r="N76" s="3">
        <v>23.82</v>
      </c>
      <c r="O76" s="4" t="s">
        <v>238</v>
      </c>
      <c r="P76" s="2" t="s">
        <v>119</v>
      </c>
    </row>
    <row r="77" spans="1:16" ht="30" customHeight="1">
      <c r="A77" s="12" t="s">
        <v>354</v>
      </c>
      <c r="B77" s="1" t="s">
        <v>355</v>
      </c>
      <c r="C77" s="2" t="s">
        <v>180</v>
      </c>
      <c r="D77" s="2" t="s">
        <v>2</v>
      </c>
      <c r="E77" s="3">
        <v>53.82</v>
      </c>
      <c r="F77" s="3">
        <v>65.12</v>
      </c>
      <c r="G77" s="4"/>
      <c r="H77" s="4"/>
      <c r="I77" s="4"/>
      <c r="J77" s="4"/>
      <c r="K77" s="16">
        <v>1</v>
      </c>
      <c r="L77" s="2" t="s">
        <v>189</v>
      </c>
      <c r="M77" s="3">
        <v>53.82</v>
      </c>
      <c r="N77" s="3">
        <v>65.12</v>
      </c>
      <c r="O77" s="4" t="s">
        <v>238</v>
      </c>
      <c r="P77" s="2" t="s">
        <v>119</v>
      </c>
    </row>
    <row r="78" spans="1:16" ht="30" customHeight="1">
      <c r="A78" s="12" t="s">
        <v>356</v>
      </c>
      <c r="B78" s="1" t="s">
        <v>357</v>
      </c>
      <c r="C78" s="2" t="s">
        <v>180</v>
      </c>
      <c r="D78" s="2" t="s">
        <v>2</v>
      </c>
      <c r="E78" s="3">
        <v>27.79</v>
      </c>
      <c r="F78" s="3">
        <v>28.9</v>
      </c>
      <c r="G78" s="4"/>
      <c r="H78" s="4"/>
      <c r="I78" s="4"/>
      <c r="J78" s="4"/>
      <c r="K78" s="16">
        <v>1</v>
      </c>
      <c r="L78" s="2" t="s">
        <v>186</v>
      </c>
      <c r="M78" s="3">
        <v>27.79</v>
      </c>
      <c r="N78" s="3">
        <v>28.9</v>
      </c>
      <c r="O78" s="4" t="s">
        <v>343</v>
      </c>
      <c r="P78" s="2" t="s">
        <v>119</v>
      </c>
    </row>
    <row r="79" spans="1:16" ht="30" customHeight="1">
      <c r="A79" s="12"/>
      <c r="B79" s="1"/>
      <c r="C79" s="2"/>
      <c r="D79" s="2"/>
      <c r="E79" s="3"/>
      <c r="F79" s="3"/>
      <c r="G79" s="4"/>
      <c r="H79" s="4"/>
      <c r="I79" s="4"/>
      <c r="J79" s="4"/>
      <c r="K79" s="16"/>
      <c r="L79" s="2"/>
      <c r="M79" s="3"/>
      <c r="N79" s="3">
        <f>SUBTOTAL(109,Tabla1[IMPORTE TOTAL ADJUDICACIÓN])</f>
        <v>1213007.79</v>
      </c>
      <c r="O79" s="4"/>
      <c r="P79" s="2"/>
    </row>
    <row r="80" spans="1:16" ht="30" customHeight="1">
      <c r="A80" s="12"/>
      <c r="B80" s="1"/>
      <c r="C80" s="2"/>
      <c r="D80" s="2"/>
      <c r="E80" s="3"/>
      <c r="F80" s="3"/>
      <c r="G80" s="4"/>
      <c r="H80" s="4"/>
      <c r="I80" s="4"/>
      <c r="J80" s="4"/>
      <c r="K80" s="16"/>
      <c r="L80" s="2"/>
      <c r="M80" s="3"/>
      <c r="N80" s="3"/>
      <c r="O80" s="4"/>
      <c r="P80" s="2"/>
    </row>
    <row r="81" spans="1:16" ht="30" customHeight="1">
      <c r="A81" s="12"/>
      <c r="B81" s="1"/>
      <c r="C81" s="2"/>
      <c r="D81" s="2"/>
      <c r="E81" s="3"/>
      <c r="F81" s="3"/>
      <c r="G81" s="4"/>
      <c r="H81" s="4"/>
      <c r="I81" s="4"/>
      <c r="J81" s="4"/>
      <c r="K81" s="16"/>
      <c r="L81" s="2"/>
      <c r="M81" s="3"/>
      <c r="N81" s="3"/>
      <c r="O81" s="4"/>
      <c r="P81" s="2"/>
    </row>
    <row r="82" spans="1:16">
      <c r="A82" s="12"/>
      <c r="B82" t="s">
        <v>153</v>
      </c>
      <c r="C82" t="s">
        <v>154</v>
      </c>
      <c r="D82" t="s">
        <v>155</v>
      </c>
      <c r="E82" s="3"/>
      <c r="F82" s="3"/>
      <c r="G82" s="4"/>
      <c r="H82" s="4"/>
      <c r="I82" s="4"/>
      <c r="J82" s="4"/>
      <c r="K82" s="16"/>
      <c r="L82" s="2"/>
      <c r="M82" s="3"/>
      <c r="N82" s="3"/>
      <c r="O82" s="4"/>
      <c r="P82" s="2"/>
    </row>
    <row r="83" spans="1:16">
      <c r="A83" s="12"/>
      <c r="B83" s="5" t="s">
        <v>18</v>
      </c>
      <c r="C83" s="5" t="s">
        <v>19</v>
      </c>
      <c r="D83" s="5" t="s">
        <v>20</v>
      </c>
    </row>
    <row r="84" spans="1:16" ht="16">
      <c r="B84" s="6" t="s">
        <v>21</v>
      </c>
      <c r="C84" s="7">
        <f>SUMIF($C$8:$C$78,"Abierto ordinario",$N$8:$N$78)</f>
        <v>998759.74</v>
      </c>
      <c r="D84" s="8">
        <f t="shared" ref="D84:D92" si="0">C84/$C$92</f>
        <v>0.82437956354639108</v>
      </c>
    </row>
    <row r="85" spans="1:16" ht="16">
      <c r="B85" s="6" t="s">
        <v>22</v>
      </c>
      <c r="C85" s="7">
        <f>SUMIF($C$8:$C$78,"Restringido",$N$8:$N$78)</f>
        <v>0</v>
      </c>
      <c r="D85" s="8">
        <f t="shared" si="0"/>
        <v>0</v>
      </c>
    </row>
    <row r="86" spans="1:16" ht="16">
      <c r="B86" s="6" t="s">
        <v>23</v>
      </c>
      <c r="C86" s="7">
        <f>SUMIF($C$8:$C$78,"Negociado con publicidad",$N$8:$N$78)</f>
        <v>0</v>
      </c>
      <c r="D86" s="8">
        <f t="shared" si="0"/>
        <v>0</v>
      </c>
    </row>
    <row r="87" spans="1:16" ht="16">
      <c r="B87" s="6" t="s">
        <v>24</v>
      </c>
      <c r="C87" s="7">
        <f>SUMIF($C$8:$C$78,"Negociado sin publicidad",$N$8:$N$78)</f>
        <v>174338.82</v>
      </c>
      <c r="D87" s="8">
        <f t="shared" si="0"/>
        <v>0.14389983354834951</v>
      </c>
    </row>
    <row r="88" spans="1:16" ht="16">
      <c r="B88" s="6" t="s">
        <v>198</v>
      </c>
      <c r="C88" s="7">
        <f>SUMIF($C$8:$C$78,"Adjudicación centralizada",$N$8:$N$78)</f>
        <v>8167.5</v>
      </c>
      <c r="D88" s="8">
        <f t="shared" si="0"/>
        <v>6.7414812748310708E-3</v>
      </c>
    </row>
    <row r="89" spans="1:16" ht="16">
      <c r="B89" s="6" t="s">
        <v>26</v>
      </c>
      <c r="C89" s="7">
        <f>SUMIF($C$8:$C$78,"Contrato menor",$N$8:$N$78)</f>
        <v>0</v>
      </c>
      <c r="D89" s="8">
        <f t="shared" si="0"/>
        <v>0</v>
      </c>
    </row>
    <row r="90" spans="1:16" ht="16">
      <c r="B90" s="14" t="s">
        <v>42</v>
      </c>
      <c r="C90" s="7">
        <f>SUMIF($C$8:$C$78,"Adjudicación directa",$N$8:$N$78)</f>
        <v>11948.400000000007</v>
      </c>
      <c r="D90" s="8">
        <f t="shared" si="0"/>
        <v>9.8622485294388267E-3</v>
      </c>
    </row>
    <row r="91" spans="1:16" ht="16">
      <c r="B91" s="6" t="s">
        <v>27</v>
      </c>
      <c r="C91" s="7">
        <f>SUMIF($C$8:$C$78,"Derivado acuerdo marco",$N$8:$N$78)</f>
        <v>18314.53</v>
      </c>
      <c r="D91" s="8">
        <f t="shared" si="0"/>
        <v>1.5116873100989518E-2</v>
      </c>
    </row>
    <row r="92" spans="1:16" ht="17" thickBot="1">
      <c r="B92" s="9" t="s">
        <v>28</v>
      </c>
      <c r="C92" s="10">
        <f>SUM(C84:C91)</f>
        <v>1211528.99</v>
      </c>
      <c r="D92" s="11">
        <f t="shared" si="0"/>
        <v>1</v>
      </c>
    </row>
    <row r="93" spans="1:16" ht="16" thickTop="1"/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3/T/2018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>
      <c r="A1" s="51" t="s">
        <v>363</v>
      </c>
      <c r="B1" s="51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40</v>
      </c>
    </row>
    <row r="8" spans="1:7" ht="30" customHeight="1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3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0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20" thickBot="1">
      <c r="A1" s="43" t="s">
        <v>362</v>
      </c>
      <c r="B1" s="43"/>
      <c r="C1" s="42"/>
    </row>
    <row r="2" spans="1:16" ht="16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41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  <row r="9" spans="1:16" ht="30" customHeight="1"/>
    <row r="10" spans="1:16" ht="30" customHeight="1"/>
  </sheetData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6640625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51" t="s">
        <v>361</v>
      </c>
      <c r="B1" s="51"/>
      <c r="C1" s="51"/>
      <c r="D1" s="51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16"/>
      <c r="L8" s="2"/>
      <c r="M8" s="3"/>
      <c r="N8" s="3"/>
      <c r="O8" s="4"/>
      <c r="P8" s="2"/>
    </row>
  </sheetData>
  <mergeCells count="2">
    <mergeCell ref="A1:B1"/>
    <mergeCell ref="C1:D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51" t="s">
        <v>360</v>
      </c>
      <c r="B1" s="52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topLeftCell="B23" workbookViewId="0">
      <selection sqref="A1:B1"/>
    </sheetView>
  </sheetViews>
  <sheetFormatPr baseColWidth="10" defaultRowHeight="15"/>
  <cols>
    <col min="1" max="1" width="31.5" customWidth="1"/>
    <col min="2" max="2" width="20.6640625" customWidth="1"/>
    <col min="3" max="7" width="21.6640625" customWidth="1"/>
  </cols>
  <sheetData>
    <row r="1" spans="1:7">
      <c r="A1" s="52" t="s">
        <v>43</v>
      </c>
      <c r="B1" s="52"/>
    </row>
    <row r="5" spans="1:7">
      <c r="A5" s="53" t="s">
        <v>18</v>
      </c>
      <c r="B5" s="55" t="s">
        <v>197</v>
      </c>
      <c r="C5" s="56"/>
      <c r="D5" s="55" t="s">
        <v>396</v>
      </c>
      <c r="E5" s="56"/>
      <c r="F5" s="55" t="s">
        <v>148</v>
      </c>
      <c r="G5" s="56"/>
    </row>
    <row r="6" spans="1:7">
      <c r="A6" s="54"/>
      <c r="B6" s="26" t="s">
        <v>19</v>
      </c>
      <c r="C6" s="27" t="s">
        <v>20</v>
      </c>
      <c r="D6" s="26" t="s">
        <v>19</v>
      </c>
      <c r="E6" s="27" t="s">
        <v>20</v>
      </c>
      <c r="F6" s="26" t="s">
        <v>19</v>
      </c>
      <c r="G6" s="27" t="s">
        <v>20</v>
      </c>
    </row>
    <row r="7" spans="1:7" ht="15" customHeight="1">
      <c r="A7" s="20" t="s">
        <v>21</v>
      </c>
      <c r="B7" s="30">
        <v>6912466.75</v>
      </c>
      <c r="C7" s="31">
        <v>0</v>
      </c>
      <c r="D7" s="30">
        <f>ContratosAdjudicados!C84</f>
        <v>998759.74</v>
      </c>
      <c r="E7" s="31">
        <f>D7/$D$15</f>
        <v>0.82437956354639108</v>
      </c>
      <c r="F7" s="30">
        <f>D7-B7</f>
        <v>-5913707.0099999998</v>
      </c>
      <c r="G7" s="31">
        <f>E7-C7</f>
        <v>0.82437956354639108</v>
      </c>
    </row>
    <row r="8" spans="1:7" ht="15" customHeight="1">
      <c r="A8" s="21" t="s">
        <v>22</v>
      </c>
      <c r="B8" s="32">
        <v>0</v>
      </c>
      <c r="C8" s="33">
        <v>0</v>
      </c>
      <c r="D8" s="30">
        <f>ContratosAdjudicados!C85</f>
        <v>0</v>
      </c>
      <c r="E8" s="31">
        <f t="shared" ref="E8:E14" si="0">D8/$D$15</f>
        <v>0</v>
      </c>
      <c r="F8" s="32">
        <f t="shared" ref="F8:G15" si="1">D8-B8</f>
        <v>0</v>
      </c>
      <c r="G8" s="34">
        <f t="shared" si="1"/>
        <v>0</v>
      </c>
    </row>
    <row r="9" spans="1:7" ht="15" customHeight="1">
      <c r="A9" s="20" t="s">
        <v>23</v>
      </c>
      <c r="B9" s="30">
        <v>0</v>
      </c>
      <c r="C9" s="33">
        <v>0</v>
      </c>
      <c r="D9" s="30">
        <f>ContratosAdjudicados!C86</f>
        <v>0</v>
      </c>
      <c r="E9" s="31">
        <f t="shared" si="0"/>
        <v>0</v>
      </c>
      <c r="F9" s="30">
        <f t="shared" si="1"/>
        <v>0</v>
      </c>
      <c r="G9" s="31">
        <f t="shared" si="1"/>
        <v>0</v>
      </c>
    </row>
    <row r="10" spans="1:7" ht="15" customHeight="1">
      <c r="A10" s="21" t="s">
        <v>24</v>
      </c>
      <c r="B10" s="32">
        <v>155614.91</v>
      </c>
      <c r="C10" s="33">
        <v>0.5808994665009346</v>
      </c>
      <c r="D10" s="30">
        <f>ContratosAdjudicados!C87</f>
        <v>174338.82</v>
      </c>
      <c r="E10" s="31">
        <f t="shared" si="0"/>
        <v>0.14389983354834951</v>
      </c>
      <c r="F10" s="32">
        <f t="shared" si="1"/>
        <v>18723.910000000003</v>
      </c>
      <c r="G10" s="34">
        <f t="shared" si="1"/>
        <v>-0.43699963295258509</v>
      </c>
    </row>
    <row r="11" spans="1:7" ht="15" customHeight="1">
      <c r="A11" s="20" t="s">
        <v>25</v>
      </c>
      <c r="B11" s="30">
        <v>0</v>
      </c>
      <c r="C11" s="33">
        <v>0.39168522834683522</v>
      </c>
      <c r="D11" s="30">
        <f>ContratosAdjudicados!C88</f>
        <v>8167.5</v>
      </c>
      <c r="E11" s="31">
        <f t="shared" si="0"/>
        <v>6.7414812748310708E-3</v>
      </c>
      <c r="F11" s="30">
        <f t="shared" si="1"/>
        <v>8167.5</v>
      </c>
      <c r="G11" s="31">
        <f t="shared" si="1"/>
        <v>-0.38494374707200413</v>
      </c>
    </row>
    <row r="12" spans="1:7" ht="15" customHeight="1">
      <c r="A12" s="21" t="s">
        <v>26</v>
      </c>
      <c r="B12" s="32">
        <v>0</v>
      </c>
      <c r="C12" s="33">
        <v>0</v>
      </c>
      <c r="D12" s="30">
        <f>ContratosAdjudicados!C89</f>
        <v>0</v>
      </c>
      <c r="E12" s="31">
        <f t="shared" si="0"/>
        <v>0</v>
      </c>
      <c r="F12" s="32">
        <f t="shared" si="1"/>
        <v>0</v>
      </c>
      <c r="G12" s="34">
        <f t="shared" si="1"/>
        <v>0</v>
      </c>
    </row>
    <row r="13" spans="1:7" ht="15" customHeight="1">
      <c r="A13" s="22" t="s">
        <v>42</v>
      </c>
      <c r="B13" s="35">
        <v>31211.929999999997</v>
      </c>
      <c r="C13" s="33">
        <v>1.1910732369757255E-2</v>
      </c>
      <c r="D13" s="30">
        <f>ContratosAdjudicados!C90</f>
        <v>11948.400000000007</v>
      </c>
      <c r="E13" s="31">
        <f t="shared" si="0"/>
        <v>9.8622485294388267E-3</v>
      </c>
      <c r="F13" s="32">
        <f t="shared" si="1"/>
        <v>-19263.529999999992</v>
      </c>
      <c r="G13" s="34">
        <f t="shared" si="1"/>
        <v>-2.0484838403184279E-3</v>
      </c>
    </row>
    <row r="14" spans="1:7" ht="15" customHeight="1">
      <c r="A14" s="21" t="s">
        <v>149</v>
      </c>
      <c r="B14" s="32">
        <v>1970466.4799999995</v>
      </c>
      <c r="C14" s="33">
        <v>1.5504572782472911E-2</v>
      </c>
      <c r="D14" s="30">
        <f>ContratosAdjudicados!C91</f>
        <v>18314.53</v>
      </c>
      <c r="E14" s="31">
        <f t="shared" si="0"/>
        <v>1.5116873100989518E-2</v>
      </c>
      <c r="F14" s="32">
        <f t="shared" si="1"/>
        <v>-1952151.9499999995</v>
      </c>
      <c r="G14" s="34">
        <f t="shared" si="1"/>
        <v>-3.8769968148339232E-4</v>
      </c>
    </row>
    <row r="15" spans="1:7" ht="17" thickBot="1">
      <c r="A15" s="23" t="s">
        <v>28</v>
      </c>
      <c r="B15" s="24">
        <v>9069760.0700000003</v>
      </c>
      <c r="C15" s="33">
        <v>1</v>
      </c>
      <c r="D15" s="24">
        <f>SUM(D7:D14)</f>
        <v>1211528.99</v>
      </c>
      <c r="E15" s="25">
        <v>1</v>
      </c>
      <c r="F15" s="24">
        <f t="shared" si="1"/>
        <v>-7858231.0800000001</v>
      </c>
      <c r="G15" s="25"/>
    </row>
    <row r="16" spans="1:7" ht="16" thickTop="1"/>
  </sheetData>
  <mergeCells count="5">
    <mergeCell ref="A1:B1"/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&amp;LRESUMEN TRIMESTRAL CONTRATOS SERVICIO DE CONTRATACIÓN  2/T/2018</oddHeader>
    <oddFooter>&amp;RPág.: &amp;P   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36"/>
  <sheetViews>
    <sheetView tabSelected="1" topLeftCell="A127" zoomScale="125" zoomScaleNormal="125" workbookViewId="0">
      <selection activeCell="A140" sqref="A140"/>
    </sheetView>
  </sheetViews>
  <sheetFormatPr baseColWidth="10" defaultRowHeight="15"/>
  <cols>
    <col min="2" max="2" width="36.33203125" customWidth="1"/>
    <col min="3" max="3" width="19.1640625" customWidth="1"/>
    <col min="4" max="4" width="20" style="49" customWidth="1"/>
    <col min="5" max="5" width="22.1640625" style="49" customWidth="1"/>
    <col min="6" max="6" width="52.6640625" customWidth="1"/>
    <col min="7" max="7" width="53.5" customWidth="1"/>
  </cols>
  <sheetData>
    <row r="1" spans="1:7" ht="19">
      <c r="A1" s="17" t="s">
        <v>44</v>
      </c>
      <c r="D1" s="48" t="s">
        <v>45</v>
      </c>
      <c r="E1" s="50">
        <v>43345</v>
      </c>
    </row>
    <row r="2" spans="1:7" ht="15" customHeight="1">
      <c r="A2" s="17"/>
    </row>
    <row r="3" spans="1:7" ht="15" customHeight="1">
      <c r="A3" s="17"/>
    </row>
    <row r="4" spans="1:7" ht="15" customHeight="1">
      <c r="A4" s="17"/>
    </row>
    <row r="5" spans="1:7" ht="15" customHeight="1">
      <c r="A5" s="17"/>
    </row>
    <row r="6" spans="1:7" ht="15" customHeight="1">
      <c r="A6" s="17"/>
    </row>
    <row r="7" spans="1:7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</row>
    <row r="8" spans="1:7" ht="30" customHeight="1">
      <c r="A8" s="41" t="s">
        <v>120</v>
      </c>
      <c r="B8" s="41" t="s">
        <v>121</v>
      </c>
      <c r="C8" s="46">
        <v>42612</v>
      </c>
      <c r="D8" s="46">
        <v>43046</v>
      </c>
      <c r="E8" s="46">
        <v>44142</v>
      </c>
      <c r="F8" s="41" t="s">
        <v>122</v>
      </c>
      <c r="G8" s="41" t="s">
        <v>123</v>
      </c>
    </row>
    <row r="9" spans="1:7" ht="30" customHeight="1">
      <c r="A9" s="41" t="s">
        <v>397</v>
      </c>
      <c r="B9" s="41" t="s">
        <v>398</v>
      </c>
      <c r="C9" s="46">
        <v>43251</v>
      </c>
      <c r="D9" s="46">
        <v>42556</v>
      </c>
      <c r="E9" s="46">
        <v>44382</v>
      </c>
      <c r="F9" s="41" t="s">
        <v>63</v>
      </c>
      <c r="G9" s="41" t="s">
        <v>81</v>
      </c>
    </row>
    <row r="10" spans="1:7" ht="30" customHeight="1">
      <c r="A10" s="41" t="s">
        <v>82</v>
      </c>
      <c r="B10" s="41" t="s">
        <v>83</v>
      </c>
      <c r="C10" s="46">
        <v>42858</v>
      </c>
      <c r="D10" s="46">
        <v>42689</v>
      </c>
      <c r="E10" s="46">
        <v>43784</v>
      </c>
      <c r="F10" s="41" t="s">
        <v>63</v>
      </c>
      <c r="G10" s="41" t="s">
        <v>84</v>
      </c>
    </row>
    <row r="11" spans="1:7" ht="30" customHeight="1">
      <c r="A11" s="41" t="s">
        <v>85</v>
      </c>
      <c r="B11" s="41" t="s">
        <v>86</v>
      </c>
      <c r="C11" s="46">
        <v>42766</v>
      </c>
      <c r="D11" s="46">
        <v>42810</v>
      </c>
      <c r="E11" s="46">
        <v>43540</v>
      </c>
      <c r="F11" s="41" t="s">
        <v>87</v>
      </c>
      <c r="G11" s="41" t="s">
        <v>88</v>
      </c>
    </row>
    <row r="12" spans="1:7" ht="30" customHeight="1">
      <c r="A12" s="41"/>
      <c r="B12" s="41" t="s">
        <v>399</v>
      </c>
      <c r="C12" s="46">
        <v>41897</v>
      </c>
      <c r="D12" s="46">
        <v>41897</v>
      </c>
      <c r="E12" s="46">
        <v>44819</v>
      </c>
      <c r="F12" s="41" t="s">
        <v>54</v>
      </c>
      <c r="G12" s="41" t="s">
        <v>53</v>
      </c>
    </row>
    <row r="13" spans="1:7" ht="30" customHeight="1">
      <c r="A13" s="41"/>
      <c r="B13" s="41" t="s">
        <v>400</v>
      </c>
      <c r="C13" s="46">
        <v>41897</v>
      </c>
      <c r="D13" s="46">
        <v>41897</v>
      </c>
      <c r="E13" s="46">
        <v>44089</v>
      </c>
      <c r="F13" s="41" t="s">
        <v>55</v>
      </c>
      <c r="G13" s="41" t="s">
        <v>53</v>
      </c>
    </row>
    <row r="14" spans="1:7" ht="30" customHeight="1">
      <c r="A14" s="41"/>
      <c r="B14" s="41" t="s">
        <v>401</v>
      </c>
      <c r="C14" s="46">
        <v>41897</v>
      </c>
      <c r="D14" s="46">
        <v>41897</v>
      </c>
      <c r="E14" s="46">
        <v>43723</v>
      </c>
      <c r="F14" s="41" t="s">
        <v>56</v>
      </c>
      <c r="G14" s="41" t="s">
        <v>53</v>
      </c>
    </row>
    <row r="15" spans="1:7" ht="30" customHeight="1">
      <c r="A15" s="41"/>
      <c r="B15" s="41" t="s">
        <v>402</v>
      </c>
      <c r="C15" s="46">
        <v>41897</v>
      </c>
      <c r="D15" s="46">
        <v>41897</v>
      </c>
      <c r="E15" s="46">
        <v>44089</v>
      </c>
      <c r="F15" s="41" t="s">
        <v>403</v>
      </c>
      <c r="G15" s="41" t="s">
        <v>53</v>
      </c>
    </row>
    <row r="16" spans="1:7" ht="30" customHeight="1">
      <c r="A16" s="41"/>
      <c r="B16" s="41" t="s">
        <v>404</v>
      </c>
      <c r="C16" s="46">
        <v>41897</v>
      </c>
      <c r="D16" s="46">
        <v>41897</v>
      </c>
      <c r="E16" s="46">
        <v>43358</v>
      </c>
      <c r="F16" s="41" t="s">
        <v>405</v>
      </c>
      <c r="G16" s="41" t="s">
        <v>53</v>
      </c>
    </row>
    <row r="17" spans="1:7" ht="30" customHeight="1">
      <c r="A17" s="41"/>
      <c r="B17" s="41" t="s">
        <v>406</v>
      </c>
      <c r="C17" s="46">
        <v>41897</v>
      </c>
      <c r="D17" s="46">
        <v>41897</v>
      </c>
      <c r="E17" s="46">
        <v>43358</v>
      </c>
      <c r="F17" s="41" t="s">
        <v>405</v>
      </c>
      <c r="G17" s="41" t="s">
        <v>53</v>
      </c>
    </row>
    <row r="18" spans="1:7" ht="30" customHeight="1">
      <c r="A18" s="41"/>
      <c r="B18" s="41" t="s">
        <v>407</v>
      </c>
      <c r="C18" s="46">
        <v>41897</v>
      </c>
      <c r="D18" s="46">
        <v>41897</v>
      </c>
      <c r="E18" s="46">
        <v>43358</v>
      </c>
      <c r="F18" s="41" t="s">
        <v>405</v>
      </c>
      <c r="G18" s="41" t="s">
        <v>53</v>
      </c>
    </row>
    <row r="19" spans="1:7" ht="30" customHeight="1">
      <c r="A19" s="41"/>
      <c r="B19" s="41" t="s">
        <v>408</v>
      </c>
      <c r="C19" s="46">
        <v>41897</v>
      </c>
      <c r="D19" s="46">
        <v>41897</v>
      </c>
      <c r="E19" s="46">
        <v>43723</v>
      </c>
      <c r="F19" s="41" t="s">
        <v>409</v>
      </c>
      <c r="G19" s="41" t="s">
        <v>53</v>
      </c>
    </row>
    <row r="20" spans="1:7" ht="30" customHeight="1">
      <c r="A20" s="41"/>
      <c r="B20" s="41" t="s">
        <v>410</v>
      </c>
      <c r="C20" s="46">
        <v>41897</v>
      </c>
      <c r="D20" s="46">
        <v>41897</v>
      </c>
      <c r="E20" s="46">
        <v>44454</v>
      </c>
      <c r="F20" s="41" t="s">
        <v>411</v>
      </c>
      <c r="G20" s="41" t="s">
        <v>53</v>
      </c>
    </row>
    <row r="21" spans="1:7" ht="30" customHeight="1">
      <c r="A21" s="41"/>
      <c r="B21" s="41" t="s">
        <v>412</v>
      </c>
      <c r="C21" s="46">
        <v>41897</v>
      </c>
      <c r="D21" s="46">
        <v>41897</v>
      </c>
      <c r="E21" s="46">
        <v>43723</v>
      </c>
      <c r="F21" s="41" t="s">
        <v>409</v>
      </c>
      <c r="G21" s="41" t="s">
        <v>53</v>
      </c>
    </row>
    <row r="22" spans="1:7" ht="30" customHeight="1">
      <c r="A22" s="41"/>
      <c r="B22" s="41" t="s">
        <v>413</v>
      </c>
      <c r="C22" s="46">
        <v>41897</v>
      </c>
      <c r="D22" s="46">
        <v>41897</v>
      </c>
      <c r="E22" s="46">
        <v>43723</v>
      </c>
      <c r="F22" s="41" t="s">
        <v>409</v>
      </c>
      <c r="G22" s="41" t="s">
        <v>53</v>
      </c>
    </row>
    <row r="23" spans="1:7" ht="30" customHeight="1">
      <c r="A23" s="41"/>
      <c r="B23" s="41" t="s">
        <v>414</v>
      </c>
      <c r="C23" s="46">
        <v>41897</v>
      </c>
      <c r="D23" s="46">
        <v>41897</v>
      </c>
      <c r="E23" s="46">
        <v>43723</v>
      </c>
      <c r="F23" s="41" t="s">
        <v>409</v>
      </c>
      <c r="G23" s="41" t="s">
        <v>53</v>
      </c>
    </row>
    <row r="24" spans="1:7" ht="48" customHeight="1">
      <c r="A24" s="41"/>
      <c r="B24" s="41" t="s">
        <v>415</v>
      </c>
      <c r="C24" s="46">
        <v>41897</v>
      </c>
      <c r="D24" s="46">
        <v>41897</v>
      </c>
      <c r="E24" s="46">
        <v>43358</v>
      </c>
      <c r="F24" s="41" t="s">
        <v>416</v>
      </c>
      <c r="G24" s="41" t="s">
        <v>53</v>
      </c>
    </row>
    <row r="25" spans="1:7" ht="30" customHeight="1">
      <c r="A25" s="41"/>
      <c r="B25" s="41" t="s">
        <v>417</v>
      </c>
      <c r="C25" s="46">
        <v>41897</v>
      </c>
      <c r="D25" s="46">
        <v>41897</v>
      </c>
      <c r="E25" s="46">
        <v>44819</v>
      </c>
      <c r="F25" s="41" t="s">
        <v>418</v>
      </c>
      <c r="G25" s="41" t="s">
        <v>53</v>
      </c>
    </row>
    <row r="26" spans="1:7" ht="30" customHeight="1">
      <c r="A26" s="41"/>
      <c r="B26" s="41" t="s">
        <v>419</v>
      </c>
      <c r="C26" s="46">
        <v>42055</v>
      </c>
      <c r="D26" s="46">
        <v>42284</v>
      </c>
      <c r="E26" s="46">
        <v>43380</v>
      </c>
      <c r="F26" s="41" t="s">
        <v>156</v>
      </c>
      <c r="G26" s="41" t="s">
        <v>57</v>
      </c>
    </row>
    <row r="27" spans="1:7" ht="30" customHeight="1">
      <c r="A27" s="41" t="s">
        <v>58</v>
      </c>
      <c r="B27" s="41" t="s">
        <v>59</v>
      </c>
      <c r="C27" s="46">
        <v>41995</v>
      </c>
      <c r="D27" s="46">
        <v>42284</v>
      </c>
      <c r="E27" s="46">
        <v>44111</v>
      </c>
      <c r="F27" s="41" t="s">
        <v>156</v>
      </c>
      <c r="G27" s="41" t="s">
        <v>60</v>
      </c>
    </row>
    <row r="28" spans="1:7" ht="30" customHeight="1">
      <c r="A28" s="41" t="s">
        <v>61</v>
      </c>
      <c r="B28" s="41" t="s">
        <v>62</v>
      </c>
      <c r="C28" s="46">
        <v>42055</v>
      </c>
      <c r="D28" s="46">
        <v>42284</v>
      </c>
      <c r="E28" s="46">
        <v>43380</v>
      </c>
      <c r="F28" s="41" t="s">
        <v>156</v>
      </c>
      <c r="G28" s="41" t="s">
        <v>57</v>
      </c>
    </row>
    <row r="29" spans="1:7" ht="30" customHeight="1">
      <c r="A29" s="41"/>
      <c r="B29" s="41" t="s">
        <v>420</v>
      </c>
      <c r="C29" s="46">
        <v>42429</v>
      </c>
      <c r="D29" s="46">
        <v>42450</v>
      </c>
      <c r="E29" s="46">
        <v>43545</v>
      </c>
      <c r="F29" s="41" t="s">
        <v>63</v>
      </c>
      <c r="G29" s="41" t="s">
        <v>53</v>
      </c>
    </row>
    <row r="30" spans="1:7" ht="30" customHeight="1">
      <c r="A30" s="41"/>
      <c r="B30" s="41" t="s">
        <v>421</v>
      </c>
      <c r="C30" s="46">
        <v>42387</v>
      </c>
      <c r="D30" s="46">
        <v>42426</v>
      </c>
      <c r="E30" s="46">
        <v>43887</v>
      </c>
      <c r="F30" s="41" t="s">
        <v>63</v>
      </c>
      <c r="G30" s="41" t="s">
        <v>53</v>
      </c>
    </row>
    <row r="31" spans="1:7" ht="30" customHeight="1">
      <c r="A31" s="41" t="s">
        <v>64</v>
      </c>
      <c r="B31" s="41" t="s">
        <v>65</v>
      </c>
      <c r="C31" s="46">
        <v>42387</v>
      </c>
      <c r="D31" s="46">
        <v>42426</v>
      </c>
      <c r="E31" s="46">
        <v>43887</v>
      </c>
      <c r="F31" s="41" t="s">
        <v>63</v>
      </c>
      <c r="G31" s="41" t="s">
        <v>53</v>
      </c>
    </row>
    <row r="32" spans="1:7" ht="30" customHeight="1">
      <c r="A32" s="41"/>
      <c r="B32" s="41" t="s">
        <v>422</v>
      </c>
      <c r="C32" s="46">
        <v>42387</v>
      </c>
      <c r="D32" s="46">
        <v>42426</v>
      </c>
      <c r="E32" s="46">
        <v>43522</v>
      </c>
      <c r="F32" s="41" t="s">
        <v>63</v>
      </c>
      <c r="G32" s="41" t="s">
        <v>53</v>
      </c>
    </row>
    <row r="33" spans="1:7" ht="30" customHeight="1">
      <c r="A33" s="41" t="s">
        <v>66</v>
      </c>
      <c r="B33" s="41" t="s">
        <v>67</v>
      </c>
      <c r="C33" s="46">
        <v>42387</v>
      </c>
      <c r="D33" s="46">
        <v>42426</v>
      </c>
      <c r="E33" s="46">
        <v>43522</v>
      </c>
      <c r="F33" s="41" t="s">
        <v>63</v>
      </c>
      <c r="G33" s="41" t="s">
        <v>53</v>
      </c>
    </row>
    <row r="34" spans="1:7" ht="30" customHeight="1">
      <c r="A34" s="41" t="s">
        <v>68</v>
      </c>
      <c r="B34" s="41" t="s">
        <v>69</v>
      </c>
      <c r="C34" s="46">
        <v>42387</v>
      </c>
      <c r="D34" s="46">
        <v>42426</v>
      </c>
      <c r="E34" s="46">
        <v>44069</v>
      </c>
      <c r="F34" s="41" t="s">
        <v>63</v>
      </c>
      <c r="G34" s="41" t="s">
        <v>53</v>
      </c>
    </row>
    <row r="35" spans="1:7" ht="30" customHeight="1">
      <c r="A35" s="41"/>
      <c r="B35" s="41" t="s">
        <v>423</v>
      </c>
      <c r="C35" s="46">
        <v>42401</v>
      </c>
      <c r="D35" s="46">
        <v>42444</v>
      </c>
      <c r="E35" s="46">
        <v>43905</v>
      </c>
      <c r="F35" s="41" t="s">
        <v>63</v>
      </c>
      <c r="G35" s="41" t="s">
        <v>53</v>
      </c>
    </row>
    <row r="36" spans="1:7" ht="30" customHeight="1">
      <c r="A36" s="41"/>
      <c r="B36" s="41" t="s">
        <v>424</v>
      </c>
      <c r="C36" s="46">
        <v>43217</v>
      </c>
      <c r="D36" s="46">
        <v>42632</v>
      </c>
      <c r="E36" s="46">
        <v>43635</v>
      </c>
      <c r="F36" s="41" t="s">
        <v>63</v>
      </c>
      <c r="G36" s="41" t="s">
        <v>81</v>
      </c>
    </row>
    <row r="37" spans="1:7" ht="30" customHeight="1">
      <c r="A37" s="41" t="s">
        <v>70</v>
      </c>
      <c r="B37" s="41" t="s">
        <v>71</v>
      </c>
      <c r="C37" s="46">
        <v>42429</v>
      </c>
      <c r="D37" s="46">
        <v>42458</v>
      </c>
      <c r="E37" s="46">
        <v>43919</v>
      </c>
      <c r="F37" s="41" t="s">
        <v>63</v>
      </c>
      <c r="G37" s="41" t="s">
        <v>53</v>
      </c>
    </row>
    <row r="38" spans="1:7" ht="30" customHeight="1">
      <c r="A38" s="41"/>
      <c r="B38" s="41" t="s">
        <v>425</v>
      </c>
      <c r="C38" s="46">
        <v>42401</v>
      </c>
      <c r="D38" s="46">
        <v>42444</v>
      </c>
      <c r="E38" s="46">
        <v>44089</v>
      </c>
      <c r="F38" s="41" t="s">
        <v>63</v>
      </c>
      <c r="G38" s="41" t="s">
        <v>53</v>
      </c>
    </row>
    <row r="39" spans="1:7" ht="30" customHeight="1">
      <c r="A39" s="41" t="s">
        <v>72</v>
      </c>
      <c r="B39" s="41" t="s">
        <v>73</v>
      </c>
      <c r="C39" s="46">
        <v>42401</v>
      </c>
      <c r="D39" s="46">
        <v>42445</v>
      </c>
      <c r="E39" s="46">
        <v>43906</v>
      </c>
      <c r="F39" s="41" t="s">
        <v>63</v>
      </c>
      <c r="G39" s="41" t="s">
        <v>53</v>
      </c>
    </row>
    <row r="40" spans="1:7" ht="30" customHeight="1">
      <c r="A40" s="41"/>
      <c r="B40" s="41" t="s">
        <v>426</v>
      </c>
      <c r="C40" s="46">
        <v>42429</v>
      </c>
      <c r="D40" s="46">
        <v>42446</v>
      </c>
      <c r="E40" s="46">
        <v>43907</v>
      </c>
      <c r="F40" s="41" t="s">
        <v>63</v>
      </c>
      <c r="G40" s="41" t="s">
        <v>53</v>
      </c>
    </row>
    <row r="41" spans="1:7" ht="30" customHeight="1">
      <c r="A41" s="41"/>
      <c r="B41" s="41" t="s">
        <v>427</v>
      </c>
      <c r="C41" s="46">
        <v>42429</v>
      </c>
      <c r="D41" s="46">
        <v>42446</v>
      </c>
      <c r="E41" s="46">
        <v>43541</v>
      </c>
      <c r="F41" s="41" t="s">
        <v>63</v>
      </c>
      <c r="G41" s="41" t="s">
        <v>53</v>
      </c>
    </row>
    <row r="42" spans="1:7" ht="30" customHeight="1">
      <c r="A42" s="41"/>
      <c r="B42" s="41" t="s">
        <v>428</v>
      </c>
      <c r="C42" s="46">
        <v>41897</v>
      </c>
      <c r="D42" s="46">
        <v>42464</v>
      </c>
      <c r="E42" s="46">
        <v>45386</v>
      </c>
      <c r="F42" s="41" t="s">
        <v>63</v>
      </c>
      <c r="G42" s="41" t="s">
        <v>53</v>
      </c>
    </row>
    <row r="43" spans="1:7" ht="30" customHeight="1">
      <c r="A43" s="41" t="s">
        <v>74</v>
      </c>
      <c r="B43" s="41" t="s">
        <v>75</v>
      </c>
      <c r="C43" s="46">
        <v>42429</v>
      </c>
      <c r="D43" s="46">
        <v>42464</v>
      </c>
      <c r="E43" s="46">
        <v>43559</v>
      </c>
      <c r="F43" s="41" t="s">
        <v>63</v>
      </c>
      <c r="G43" s="41" t="s">
        <v>53</v>
      </c>
    </row>
    <row r="44" spans="1:7" ht="30" customHeight="1">
      <c r="A44" s="41"/>
      <c r="B44" s="41" t="s">
        <v>429</v>
      </c>
      <c r="C44" s="46">
        <v>42429</v>
      </c>
      <c r="D44" s="46">
        <v>42458</v>
      </c>
      <c r="E44" s="46">
        <v>43372</v>
      </c>
      <c r="F44" s="41" t="s">
        <v>63</v>
      </c>
      <c r="G44" s="41" t="s">
        <v>53</v>
      </c>
    </row>
    <row r="45" spans="1:7" ht="30" customHeight="1">
      <c r="A45" s="41"/>
      <c r="B45" s="41" t="s">
        <v>430</v>
      </c>
      <c r="C45" s="46">
        <v>42429</v>
      </c>
      <c r="D45" s="46">
        <v>42459</v>
      </c>
      <c r="E45" s="46">
        <v>43373</v>
      </c>
      <c r="F45" s="41" t="s">
        <v>63</v>
      </c>
      <c r="G45" s="41" t="s">
        <v>53</v>
      </c>
    </row>
    <row r="46" spans="1:7" ht="30" customHeight="1">
      <c r="A46" s="41"/>
      <c r="B46" s="41" t="s">
        <v>431</v>
      </c>
      <c r="C46" s="46">
        <v>41897</v>
      </c>
      <c r="D46" s="46">
        <v>42464</v>
      </c>
      <c r="E46" s="46">
        <v>43925</v>
      </c>
      <c r="F46" s="41" t="s">
        <v>63</v>
      </c>
      <c r="G46" s="41" t="s">
        <v>53</v>
      </c>
    </row>
    <row r="47" spans="1:7" ht="30" customHeight="1">
      <c r="A47" s="41"/>
      <c r="B47" s="41" t="s">
        <v>432</v>
      </c>
      <c r="C47" s="46">
        <v>42429</v>
      </c>
      <c r="D47" s="46">
        <v>42464</v>
      </c>
      <c r="E47" s="46">
        <v>43925</v>
      </c>
      <c r="F47" s="41" t="s">
        <v>63</v>
      </c>
      <c r="G47" s="41" t="s">
        <v>53</v>
      </c>
    </row>
    <row r="48" spans="1:7" ht="30" customHeight="1">
      <c r="A48" s="41"/>
      <c r="B48" s="41" t="s">
        <v>433</v>
      </c>
      <c r="C48" s="46">
        <v>42522</v>
      </c>
      <c r="D48" s="46">
        <v>42527</v>
      </c>
      <c r="E48" s="46">
        <v>43379</v>
      </c>
      <c r="F48" s="41" t="s">
        <v>63</v>
      </c>
      <c r="G48" s="41" t="s">
        <v>53</v>
      </c>
    </row>
    <row r="49" spans="1:7" ht="30" customHeight="1">
      <c r="A49" s="41"/>
      <c r="B49" s="41" t="s">
        <v>433</v>
      </c>
      <c r="C49" s="46">
        <v>42522</v>
      </c>
      <c r="D49" s="46">
        <v>42527</v>
      </c>
      <c r="E49" s="46">
        <v>43379</v>
      </c>
      <c r="F49" s="41" t="s">
        <v>63</v>
      </c>
      <c r="G49" s="41" t="s">
        <v>53</v>
      </c>
    </row>
    <row r="50" spans="1:7" ht="30" customHeight="1">
      <c r="A50" s="41"/>
      <c r="B50" s="41" t="s">
        <v>434</v>
      </c>
      <c r="C50" s="46">
        <v>42522</v>
      </c>
      <c r="D50" s="46">
        <v>42527</v>
      </c>
      <c r="E50" s="46">
        <v>43440</v>
      </c>
      <c r="F50" s="41" t="s">
        <v>63</v>
      </c>
      <c r="G50" s="41" t="s">
        <v>53</v>
      </c>
    </row>
    <row r="51" spans="1:7" ht="30" customHeight="1">
      <c r="A51" s="41"/>
      <c r="B51" s="41" t="s">
        <v>435</v>
      </c>
      <c r="C51" s="46">
        <v>42522</v>
      </c>
      <c r="D51" s="46">
        <v>42527</v>
      </c>
      <c r="E51" s="46">
        <v>43440</v>
      </c>
      <c r="F51" s="41" t="s">
        <v>63</v>
      </c>
      <c r="G51" s="41" t="s">
        <v>53</v>
      </c>
    </row>
    <row r="52" spans="1:7" ht="30" customHeight="1">
      <c r="A52" s="41" t="s">
        <v>76</v>
      </c>
      <c r="B52" s="41" t="s">
        <v>77</v>
      </c>
      <c r="C52" s="46">
        <v>42545</v>
      </c>
      <c r="D52" s="46">
        <v>42551</v>
      </c>
      <c r="E52" s="46">
        <v>43403</v>
      </c>
      <c r="F52" s="41" t="s">
        <v>63</v>
      </c>
      <c r="G52" s="41" t="s">
        <v>53</v>
      </c>
    </row>
    <row r="53" spans="1:7" ht="30" customHeight="1">
      <c r="A53" s="41" t="s">
        <v>76</v>
      </c>
      <c r="B53" s="41" t="s">
        <v>77</v>
      </c>
      <c r="C53" s="46">
        <v>42545</v>
      </c>
      <c r="D53" s="46">
        <v>42551</v>
      </c>
      <c r="E53" s="46">
        <v>43403</v>
      </c>
      <c r="F53" s="41" t="s">
        <v>63</v>
      </c>
      <c r="G53" s="41" t="s">
        <v>53</v>
      </c>
    </row>
    <row r="54" spans="1:7" ht="30" customHeight="1">
      <c r="A54" s="41" t="s">
        <v>78</v>
      </c>
      <c r="B54" s="41" t="s">
        <v>79</v>
      </c>
      <c r="C54" s="46">
        <v>42545</v>
      </c>
      <c r="D54" s="46">
        <v>42551</v>
      </c>
      <c r="E54" s="46">
        <v>43464</v>
      </c>
      <c r="F54" s="41" t="s">
        <v>63</v>
      </c>
      <c r="G54" s="41" t="s">
        <v>53</v>
      </c>
    </row>
    <row r="55" spans="1:7" ht="30" customHeight="1">
      <c r="A55" s="41"/>
      <c r="B55" s="41" t="s">
        <v>436</v>
      </c>
      <c r="C55" s="46">
        <v>42545</v>
      </c>
      <c r="D55" s="46">
        <v>42551</v>
      </c>
      <c r="E55" s="46">
        <v>43829</v>
      </c>
      <c r="F55" s="41" t="s">
        <v>63</v>
      </c>
      <c r="G55" s="41" t="s">
        <v>53</v>
      </c>
    </row>
    <row r="56" spans="1:7" ht="30" customHeight="1">
      <c r="A56" s="41"/>
      <c r="B56" s="41" t="s">
        <v>437</v>
      </c>
      <c r="C56" s="46">
        <v>42545</v>
      </c>
      <c r="D56" s="46">
        <v>42552</v>
      </c>
      <c r="E56" s="46">
        <v>43466</v>
      </c>
      <c r="F56" s="41" t="s">
        <v>63</v>
      </c>
      <c r="G56" s="41" t="s">
        <v>53</v>
      </c>
    </row>
    <row r="57" spans="1:7" ht="30" customHeight="1">
      <c r="A57" s="41"/>
      <c r="B57" s="41" t="s">
        <v>438</v>
      </c>
      <c r="C57" s="46">
        <v>41421</v>
      </c>
      <c r="D57" s="46">
        <v>41421</v>
      </c>
      <c r="E57" s="46">
        <v>43978</v>
      </c>
      <c r="F57" s="41" t="s">
        <v>63</v>
      </c>
      <c r="G57" s="41" t="s">
        <v>80</v>
      </c>
    </row>
    <row r="58" spans="1:7" ht="30" customHeight="1">
      <c r="A58" s="41"/>
      <c r="B58" s="41" t="s">
        <v>439</v>
      </c>
      <c r="C58" s="46">
        <v>41949</v>
      </c>
      <c r="D58" s="46">
        <v>41949</v>
      </c>
      <c r="E58" s="46">
        <v>44141</v>
      </c>
      <c r="F58" s="41" t="s">
        <v>63</v>
      </c>
      <c r="G58" s="41" t="s">
        <v>89</v>
      </c>
    </row>
    <row r="59" spans="1:7" ht="30" customHeight="1">
      <c r="A59" s="41" t="s">
        <v>90</v>
      </c>
      <c r="B59" s="41" t="s">
        <v>91</v>
      </c>
      <c r="C59" s="46">
        <v>42900</v>
      </c>
      <c r="D59" s="46">
        <v>41729</v>
      </c>
      <c r="E59" s="46">
        <v>43555</v>
      </c>
      <c r="F59" s="41" t="s">
        <v>63</v>
      </c>
      <c r="G59" s="41" t="s">
        <v>81</v>
      </c>
    </row>
    <row r="60" spans="1:7" ht="30" customHeight="1">
      <c r="A60" s="41" t="s">
        <v>92</v>
      </c>
      <c r="B60" s="41" t="s">
        <v>93</v>
      </c>
      <c r="C60" s="46">
        <v>42900</v>
      </c>
      <c r="D60" s="46">
        <v>41717</v>
      </c>
      <c r="E60" s="46">
        <v>43543</v>
      </c>
      <c r="F60" s="41" t="s">
        <v>63</v>
      </c>
      <c r="G60" s="41" t="s">
        <v>81</v>
      </c>
    </row>
    <row r="61" spans="1:7" ht="30" customHeight="1">
      <c r="A61" s="41" t="s">
        <v>94</v>
      </c>
      <c r="B61" s="41" t="s">
        <v>95</v>
      </c>
      <c r="C61" s="46">
        <v>42907</v>
      </c>
      <c r="D61" s="46">
        <v>42031</v>
      </c>
      <c r="E61" s="46">
        <v>43492</v>
      </c>
      <c r="F61" s="41" t="s">
        <v>63</v>
      </c>
      <c r="G61" s="41" t="s">
        <v>81</v>
      </c>
    </row>
    <row r="62" spans="1:7" ht="30" customHeight="1">
      <c r="A62" s="41" t="s">
        <v>96</v>
      </c>
      <c r="B62" s="41" t="s">
        <v>97</v>
      </c>
      <c r="C62" s="46">
        <v>42494</v>
      </c>
      <c r="D62" s="46">
        <v>42494</v>
      </c>
      <c r="E62" s="46">
        <v>43589</v>
      </c>
      <c r="F62" s="41" t="s">
        <v>63</v>
      </c>
      <c r="G62" s="41" t="s">
        <v>98</v>
      </c>
    </row>
    <row r="63" spans="1:7" ht="30" customHeight="1">
      <c r="A63" s="41" t="s">
        <v>99</v>
      </c>
      <c r="B63" s="41" t="s">
        <v>100</v>
      </c>
      <c r="C63" s="46">
        <v>42787</v>
      </c>
      <c r="D63" s="46">
        <v>42845</v>
      </c>
      <c r="E63" s="46">
        <v>43941</v>
      </c>
      <c r="F63" s="41" t="s">
        <v>101</v>
      </c>
      <c r="G63" s="41" t="s">
        <v>101</v>
      </c>
    </row>
    <row r="64" spans="1:7" ht="30" customHeight="1">
      <c r="A64" s="41" t="s">
        <v>99</v>
      </c>
      <c r="B64" s="41" t="s">
        <v>100</v>
      </c>
      <c r="C64" s="46">
        <v>42734</v>
      </c>
      <c r="D64" s="46">
        <v>42758</v>
      </c>
      <c r="E64" s="46">
        <v>43488</v>
      </c>
      <c r="F64" s="41" t="s">
        <v>102</v>
      </c>
      <c r="G64" s="41" t="s">
        <v>103</v>
      </c>
    </row>
    <row r="65" spans="1:7" ht="30" customHeight="1">
      <c r="A65" s="41" t="s">
        <v>99</v>
      </c>
      <c r="B65" s="41" t="s">
        <v>100</v>
      </c>
      <c r="C65" s="46">
        <v>42843</v>
      </c>
      <c r="D65" s="46">
        <v>42916</v>
      </c>
      <c r="E65" s="46">
        <v>44012</v>
      </c>
      <c r="F65" s="41" t="s">
        <v>104</v>
      </c>
      <c r="G65" s="41" t="s">
        <v>105</v>
      </c>
    </row>
    <row r="66" spans="1:7" ht="30" customHeight="1">
      <c r="A66" s="41" t="s">
        <v>106</v>
      </c>
      <c r="B66" s="41" t="s">
        <v>107</v>
      </c>
      <c r="C66" s="46">
        <v>42907</v>
      </c>
      <c r="D66" s="46">
        <v>41957</v>
      </c>
      <c r="E66" s="46">
        <v>43783</v>
      </c>
      <c r="F66" s="41" t="s">
        <v>63</v>
      </c>
      <c r="G66" s="41" t="s">
        <v>81</v>
      </c>
    </row>
    <row r="67" spans="1:7" ht="30" customHeight="1">
      <c r="A67" s="41" t="s">
        <v>108</v>
      </c>
      <c r="B67" s="41" t="s">
        <v>109</v>
      </c>
      <c r="C67" s="46">
        <v>42907</v>
      </c>
      <c r="D67" s="46">
        <v>41957</v>
      </c>
      <c r="E67" s="46">
        <v>43783</v>
      </c>
      <c r="F67" s="41" t="s">
        <v>63</v>
      </c>
      <c r="G67" s="41" t="s">
        <v>81</v>
      </c>
    </row>
    <row r="68" spans="1:7" ht="30" customHeight="1">
      <c r="A68" s="41"/>
      <c r="B68" s="41" t="s">
        <v>110</v>
      </c>
      <c r="C68" s="46">
        <v>42767</v>
      </c>
      <c r="D68" s="46">
        <v>42821</v>
      </c>
      <c r="E68" s="46">
        <v>43551</v>
      </c>
      <c r="F68" s="41" t="s">
        <v>111</v>
      </c>
      <c r="G68" s="41" t="s">
        <v>111</v>
      </c>
    </row>
    <row r="69" spans="1:7" ht="30" customHeight="1">
      <c r="A69" s="41" t="s">
        <v>112</v>
      </c>
      <c r="B69" s="41" t="s">
        <v>113</v>
      </c>
      <c r="C69" s="46">
        <v>42944</v>
      </c>
      <c r="D69" s="46">
        <v>42058</v>
      </c>
      <c r="E69" s="46">
        <v>43519</v>
      </c>
      <c r="F69" s="41" t="s">
        <v>63</v>
      </c>
      <c r="G69" s="41" t="s">
        <v>81</v>
      </c>
    </row>
    <row r="70" spans="1:7" ht="30" customHeight="1">
      <c r="A70" s="41" t="s">
        <v>114</v>
      </c>
      <c r="B70" s="41" t="s">
        <v>115</v>
      </c>
      <c r="C70" s="46">
        <v>42944</v>
      </c>
      <c r="D70" s="46">
        <v>41779</v>
      </c>
      <c r="E70" s="46">
        <v>43605</v>
      </c>
      <c r="F70" s="41" t="s">
        <v>63</v>
      </c>
      <c r="G70" s="41" t="s">
        <v>81</v>
      </c>
    </row>
    <row r="71" spans="1:7" ht="30" customHeight="1">
      <c r="A71" s="41" t="s">
        <v>116</v>
      </c>
      <c r="B71" s="41" t="s">
        <v>117</v>
      </c>
      <c r="C71" s="46">
        <v>42558</v>
      </c>
      <c r="D71" s="46">
        <v>42558</v>
      </c>
      <c r="E71" s="46">
        <v>44747</v>
      </c>
      <c r="F71" s="41" t="s">
        <v>63</v>
      </c>
      <c r="G71" s="41" t="s">
        <v>118</v>
      </c>
    </row>
    <row r="72" spans="1:7" ht="30" customHeight="1">
      <c r="A72" s="41" t="s">
        <v>124</v>
      </c>
      <c r="B72" s="41" t="s">
        <v>125</v>
      </c>
      <c r="C72" s="46">
        <v>43004</v>
      </c>
      <c r="D72" s="46">
        <v>42114</v>
      </c>
      <c r="E72" s="46">
        <v>43941</v>
      </c>
      <c r="F72" s="41" t="s">
        <v>63</v>
      </c>
      <c r="G72" s="41" t="s">
        <v>81</v>
      </c>
    </row>
    <row r="73" spans="1:7" ht="30" customHeight="1">
      <c r="A73" s="41" t="s">
        <v>126</v>
      </c>
      <c r="B73" s="41" t="s">
        <v>127</v>
      </c>
      <c r="C73" s="46">
        <v>43004</v>
      </c>
      <c r="D73" s="46">
        <v>42065</v>
      </c>
      <c r="E73" s="46">
        <v>43892</v>
      </c>
      <c r="F73" s="41" t="s">
        <v>63</v>
      </c>
      <c r="G73" s="41" t="s">
        <v>81</v>
      </c>
    </row>
    <row r="74" spans="1:7" ht="30" customHeight="1">
      <c r="A74" s="41" t="s">
        <v>128</v>
      </c>
      <c r="B74" s="41" t="s">
        <v>129</v>
      </c>
      <c r="C74" s="46">
        <v>43004</v>
      </c>
      <c r="D74" s="46">
        <v>42093</v>
      </c>
      <c r="E74" s="46">
        <v>43920</v>
      </c>
      <c r="F74" s="41" t="s">
        <v>63</v>
      </c>
      <c r="G74" s="41" t="s">
        <v>81</v>
      </c>
    </row>
    <row r="75" spans="1:7" ht="30" customHeight="1">
      <c r="A75" s="41"/>
      <c r="B75" s="41" t="s">
        <v>440</v>
      </c>
      <c r="C75" s="46">
        <v>43004</v>
      </c>
      <c r="D75" s="46">
        <v>41732</v>
      </c>
      <c r="E75" s="46">
        <v>43558</v>
      </c>
      <c r="F75" s="41" t="s">
        <v>63</v>
      </c>
      <c r="G75" s="41" t="s">
        <v>81</v>
      </c>
    </row>
    <row r="76" spans="1:7" ht="30" customHeight="1">
      <c r="A76" s="41" t="s">
        <v>130</v>
      </c>
      <c r="B76" s="41" t="s">
        <v>131</v>
      </c>
      <c r="C76" s="46">
        <v>43004</v>
      </c>
      <c r="D76" s="46">
        <v>42040</v>
      </c>
      <c r="E76" s="46">
        <v>43866</v>
      </c>
      <c r="F76" s="41" t="s">
        <v>63</v>
      </c>
      <c r="G76" s="41" t="s">
        <v>81</v>
      </c>
    </row>
    <row r="77" spans="1:7" ht="30" customHeight="1">
      <c r="A77" s="41" t="s">
        <v>132</v>
      </c>
      <c r="B77" s="41" t="s">
        <v>133</v>
      </c>
      <c r="C77" s="46">
        <v>43042</v>
      </c>
      <c r="D77" s="46">
        <v>42185</v>
      </c>
      <c r="E77" s="46">
        <v>43464</v>
      </c>
      <c r="F77" s="41" t="s">
        <v>63</v>
      </c>
      <c r="G77" s="41" t="s">
        <v>81</v>
      </c>
    </row>
    <row r="78" spans="1:7" ht="30" customHeight="1">
      <c r="A78" s="41" t="s">
        <v>134</v>
      </c>
      <c r="B78" s="41" t="s">
        <v>135</v>
      </c>
      <c r="C78" s="46">
        <v>43042</v>
      </c>
      <c r="D78" s="46">
        <v>42188</v>
      </c>
      <c r="E78" s="46">
        <v>43558</v>
      </c>
      <c r="F78" s="41" t="s">
        <v>63</v>
      </c>
      <c r="G78" s="41" t="s">
        <v>81</v>
      </c>
    </row>
    <row r="79" spans="1:7" ht="30" customHeight="1">
      <c r="A79" s="41" t="s">
        <v>136</v>
      </c>
      <c r="B79" s="41" t="s">
        <v>137</v>
      </c>
      <c r="C79" s="46">
        <v>43052</v>
      </c>
      <c r="D79" s="46">
        <v>42079</v>
      </c>
      <c r="E79" s="46">
        <v>43906</v>
      </c>
      <c r="F79" s="41" t="s">
        <v>63</v>
      </c>
      <c r="G79" s="41" t="s">
        <v>81</v>
      </c>
    </row>
    <row r="80" spans="1:7" ht="30" customHeight="1">
      <c r="A80" s="41" t="s">
        <v>138</v>
      </c>
      <c r="B80" s="41" t="s">
        <v>139</v>
      </c>
      <c r="C80" s="46">
        <v>43052</v>
      </c>
      <c r="D80" s="46">
        <v>42134</v>
      </c>
      <c r="E80" s="46">
        <v>43961</v>
      </c>
      <c r="F80" s="41" t="s">
        <v>63</v>
      </c>
      <c r="G80" s="41" t="s">
        <v>81</v>
      </c>
    </row>
    <row r="81" spans="1:7" ht="30" customHeight="1">
      <c r="A81" s="41" t="s">
        <v>140</v>
      </c>
      <c r="B81" s="41" t="s">
        <v>141</v>
      </c>
      <c r="C81" s="46">
        <v>43052</v>
      </c>
      <c r="D81" s="46">
        <v>42137</v>
      </c>
      <c r="E81" s="46">
        <v>43964</v>
      </c>
      <c r="F81" s="41" t="s">
        <v>63</v>
      </c>
      <c r="G81" s="41" t="s">
        <v>81</v>
      </c>
    </row>
    <row r="82" spans="1:7" ht="30" customHeight="1">
      <c r="A82" s="41" t="s">
        <v>142</v>
      </c>
      <c r="B82" s="41" t="s">
        <v>143</v>
      </c>
      <c r="C82" s="46">
        <v>43052</v>
      </c>
      <c r="D82" s="46">
        <v>41912</v>
      </c>
      <c r="E82" s="46">
        <v>43738</v>
      </c>
      <c r="F82" s="41" t="s">
        <v>63</v>
      </c>
      <c r="G82" s="41" t="s">
        <v>81</v>
      </c>
    </row>
    <row r="83" spans="1:7" ht="30" customHeight="1">
      <c r="A83" s="41" t="s">
        <v>144</v>
      </c>
      <c r="B83" s="41" t="s">
        <v>145</v>
      </c>
      <c r="C83" s="46">
        <v>43062</v>
      </c>
      <c r="D83" s="46">
        <v>42214</v>
      </c>
      <c r="E83" s="46">
        <v>43494</v>
      </c>
      <c r="F83" s="41" t="s">
        <v>63</v>
      </c>
      <c r="G83" s="41" t="s">
        <v>81</v>
      </c>
    </row>
    <row r="84" spans="1:7" ht="30" customHeight="1">
      <c r="A84" s="41" t="s">
        <v>146</v>
      </c>
      <c r="B84" s="41" t="s">
        <v>147</v>
      </c>
      <c r="C84" s="46">
        <v>43062</v>
      </c>
      <c r="D84" s="46">
        <v>42193</v>
      </c>
      <c r="E84" s="46">
        <v>43473</v>
      </c>
      <c r="F84" s="41" t="s">
        <v>63</v>
      </c>
      <c r="G84" s="41" t="s">
        <v>81</v>
      </c>
    </row>
    <row r="85" spans="1:7" ht="30" customHeight="1">
      <c r="A85" s="41" t="s">
        <v>157</v>
      </c>
      <c r="B85" s="41" t="s">
        <v>158</v>
      </c>
      <c r="C85" s="46">
        <v>42828</v>
      </c>
      <c r="D85" s="46">
        <v>42828</v>
      </c>
      <c r="E85" s="46">
        <v>43557</v>
      </c>
      <c r="F85" s="41" t="s">
        <v>63</v>
      </c>
      <c r="G85" s="41" t="s">
        <v>159</v>
      </c>
    </row>
    <row r="86" spans="1:7" ht="30" customHeight="1">
      <c r="A86" s="41"/>
      <c r="B86" s="41" t="s">
        <v>441</v>
      </c>
      <c r="C86" s="46">
        <v>43118</v>
      </c>
      <c r="D86" s="46">
        <v>41652</v>
      </c>
      <c r="E86" s="46">
        <v>43478</v>
      </c>
      <c r="F86" s="41" t="s">
        <v>63</v>
      </c>
      <c r="G86" s="41" t="s">
        <v>81</v>
      </c>
    </row>
    <row r="87" spans="1:7" ht="30" customHeight="1">
      <c r="A87" s="41"/>
      <c r="B87" s="41" t="s">
        <v>442</v>
      </c>
      <c r="C87" s="46">
        <v>43118</v>
      </c>
      <c r="D87" s="46">
        <v>41652</v>
      </c>
      <c r="E87" s="46">
        <v>43478</v>
      </c>
      <c r="F87" s="41" t="s">
        <v>63</v>
      </c>
      <c r="G87" s="41" t="s">
        <v>81</v>
      </c>
    </row>
    <row r="88" spans="1:7" ht="30" customHeight="1">
      <c r="A88" s="41" t="s">
        <v>160</v>
      </c>
      <c r="B88" s="41" t="s">
        <v>161</v>
      </c>
      <c r="C88" s="46">
        <v>42935</v>
      </c>
      <c r="D88" s="46">
        <v>43026</v>
      </c>
      <c r="E88" s="46">
        <v>43390</v>
      </c>
      <c r="F88" s="41" t="s">
        <v>162</v>
      </c>
      <c r="G88" s="41" t="s">
        <v>163</v>
      </c>
    </row>
    <row r="89" spans="1:7" ht="30" customHeight="1">
      <c r="A89" s="41" t="s">
        <v>164</v>
      </c>
      <c r="B89" s="41" t="s">
        <v>165</v>
      </c>
      <c r="C89" s="46">
        <v>43157</v>
      </c>
      <c r="D89" s="46">
        <v>42184</v>
      </c>
      <c r="E89" s="46">
        <v>43645</v>
      </c>
      <c r="F89" s="41" t="s">
        <v>63</v>
      </c>
      <c r="G89" s="41" t="s">
        <v>81</v>
      </c>
    </row>
    <row r="90" spans="1:7" ht="30" customHeight="1">
      <c r="A90" s="41" t="s">
        <v>166</v>
      </c>
      <c r="B90" s="41" t="s">
        <v>167</v>
      </c>
      <c r="C90" s="46">
        <v>43157</v>
      </c>
      <c r="D90" s="46">
        <v>42285</v>
      </c>
      <c r="E90" s="46">
        <v>43563</v>
      </c>
      <c r="F90" s="41" t="s">
        <v>63</v>
      </c>
      <c r="G90" s="41" t="s">
        <v>81</v>
      </c>
    </row>
    <row r="91" spans="1:7" ht="30" customHeight="1">
      <c r="A91" s="41" t="s">
        <v>168</v>
      </c>
      <c r="B91" s="41" t="s">
        <v>169</v>
      </c>
      <c r="C91" s="46">
        <v>43157</v>
      </c>
      <c r="D91" s="46">
        <v>42325</v>
      </c>
      <c r="E91" s="46">
        <v>43602</v>
      </c>
      <c r="F91" s="41" t="s">
        <v>63</v>
      </c>
      <c r="G91" s="41" t="s">
        <v>81</v>
      </c>
    </row>
    <row r="92" spans="1:7" ht="30" customHeight="1">
      <c r="A92" s="41" t="s">
        <v>170</v>
      </c>
      <c r="B92" s="41" t="s">
        <v>171</v>
      </c>
      <c r="C92" s="46">
        <v>43157</v>
      </c>
      <c r="D92" s="46">
        <v>42317</v>
      </c>
      <c r="E92" s="46">
        <v>43321</v>
      </c>
      <c r="F92" s="41" t="s">
        <v>63</v>
      </c>
      <c r="G92" s="41" t="s">
        <v>81</v>
      </c>
    </row>
    <row r="93" spans="1:7" ht="30" customHeight="1">
      <c r="A93" s="41" t="s">
        <v>172</v>
      </c>
      <c r="B93" s="41" t="s">
        <v>173</v>
      </c>
      <c r="C93" s="46">
        <v>43160</v>
      </c>
      <c r="D93" s="46">
        <v>42303</v>
      </c>
      <c r="E93" s="46">
        <v>43399</v>
      </c>
      <c r="F93" s="41" t="s">
        <v>63</v>
      </c>
      <c r="G93" s="41" t="s">
        <v>81</v>
      </c>
    </row>
    <row r="94" spans="1:7" ht="30" customHeight="1">
      <c r="A94" s="41"/>
      <c r="B94" s="41" t="s">
        <v>443</v>
      </c>
      <c r="C94" s="46">
        <v>43173</v>
      </c>
      <c r="D94" s="46">
        <v>42186</v>
      </c>
      <c r="E94" s="46">
        <v>43466</v>
      </c>
      <c r="F94" s="41" t="s">
        <v>63</v>
      </c>
      <c r="G94" s="41" t="s">
        <v>81</v>
      </c>
    </row>
    <row r="95" spans="1:7" ht="30" customHeight="1">
      <c r="A95" s="41" t="s">
        <v>444</v>
      </c>
      <c r="B95" s="41" t="s">
        <v>445</v>
      </c>
      <c r="C95" s="46">
        <v>43173</v>
      </c>
      <c r="D95" s="46">
        <v>42215</v>
      </c>
      <c r="E95" s="46">
        <v>43311</v>
      </c>
      <c r="F95" s="41" t="s">
        <v>63</v>
      </c>
      <c r="G95" s="41" t="s">
        <v>81</v>
      </c>
    </row>
    <row r="96" spans="1:7" ht="30" customHeight="1">
      <c r="A96" s="41" t="s">
        <v>446</v>
      </c>
      <c r="B96" s="41" t="s">
        <v>447</v>
      </c>
      <c r="C96" s="46">
        <v>43173</v>
      </c>
      <c r="D96" s="46">
        <v>43181</v>
      </c>
      <c r="E96" s="46">
        <v>43365</v>
      </c>
      <c r="F96" s="41" t="s">
        <v>63</v>
      </c>
      <c r="G96" s="41" t="s">
        <v>81</v>
      </c>
    </row>
    <row r="97" spans="1:7" ht="30" customHeight="1">
      <c r="A97" s="41" t="s">
        <v>448</v>
      </c>
      <c r="B97" s="41" t="s">
        <v>449</v>
      </c>
      <c r="C97" s="46">
        <v>43174</v>
      </c>
      <c r="D97" s="46">
        <v>42430</v>
      </c>
      <c r="E97" s="46">
        <v>43709</v>
      </c>
      <c r="F97" s="41" t="s">
        <v>63</v>
      </c>
      <c r="G97" s="41" t="s">
        <v>81</v>
      </c>
    </row>
    <row r="98" spans="1:7" ht="30" customHeight="1">
      <c r="A98" s="41" t="s">
        <v>450</v>
      </c>
      <c r="B98" s="41" t="s">
        <v>451</v>
      </c>
      <c r="C98" s="46">
        <v>43174</v>
      </c>
      <c r="D98" s="46">
        <v>42412</v>
      </c>
      <c r="E98" s="46">
        <v>44239</v>
      </c>
      <c r="F98" s="41" t="s">
        <v>63</v>
      </c>
      <c r="G98" s="41" t="s">
        <v>81</v>
      </c>
    </row>
    <row r="99" spans="1:7" ht="30" customHeight="1">
      <c r="A99" s="41" t="s">
        <v>452</v>
      </c>
      <c r="B99" s="41" t="s">
        <v>453</v>
      </c>
      <c r="C99" s="46">
        <v>43196</v>
      </c>
      <c r="D99" s="46">
        <v>42353</v>
      </c>
      <c r="E99" s="46">
        <v>43631</v>
      </c>
      <c r="F99" s="41" t="s">
        <v>63</v>
      </c>
      <c r="G99" s="41" t="s">
        <v>81</v>
      </c>
    </row>
    <row r="100" spans="1:7" ht="30" customHeight="1">
      <c r="A100" s="41" t="s">
        <v>454</v>
      </c>
      <c r="B100" s="41" t="s">
        <v>455</v>
      </c>
      <c r="C100" s="46">
        <v>43196</v>
      </c>
      <c r="D100" s="46">
        <v>42353</v>
      </c>
      <c r="E100" s="46">
        <v>43631</v>
      </c>
      <c r="F100" s="41" t="s">
        <v>63</v>
      </c>
      <c r="G100" s="41" t="s">
        <v>81</v>
      </c>
    </row>
    <row r="101" spans="1:7" ht="30" customHeight="1">
      <c r="A101" s="41" t="s">
        <v>456</v>
      </c>
      <c r="B101" s="41" t="s">
        <v>457</v>
      </c>
      <c r="C101" s="46">
        <v>43213</v>
      </c>
      <c r="D101" s="46">
        <v>42401</v>
      </c>
      <c r="E101" s="46">
        <v>43313</v>
      </c>
      <c r="F101" s="41" t="s">
        <v>63</v>
      </c>
      <c r="G101" s="41" t="s">
        <v>81</v>
      </c>
    </row>
    <row r="102" spans="1:7" ht="30" customHeight="1">
      <c r="A102" s="41" t="s">
        <v>458</v>
      </c>
      <c r="B102" s="41" t="s">
        <v>459</v>
      </c>
      <c r="C102" s="46">
        <v>43213</v>
      </c>
      <c r="D102" s="46">
        <v>42296</v>
      </c>
      <c r="E102" s="46">
        <v>43757</v>
      </c>
      <c r="F102" s="41" t="s">
        <v>63</v>
      </c>
      <c r="G102" s="41" t="s">
        <v>81</v>
      </c>
    </row>
    <row r="103" spans="1:7" ht="30" customHeight="1">
      <c r="A103" s="41" t="s">
        <v>460</v>
      </c>
      <c r="B103" s="41" t="s">
        <v>461</v>
      </c>
      <c r="C103" s="46">
        <v>43213</v>
      </c>
      <c r="D103" s="46">
        <v>42296</v>
      </c>
      <c r="E103" s="46">
        <v>43757</v>
      </c>
      <c r="F103" s="41" t="s">
        <v>63</v>
      </c>
      <c r="G103" s="41" t="s">
        <v>81</v>
      </c>
    </row>
    <row r="104" spans="1:7" ht="30" customHeight="1">
      <c r="A104" s="41" t="s">
        <v>462</v>
      </c>
      <c r="B104" s="41" t="s">
        <v>463</v>
      </c>
      <c r="C104" s="46">
        <v>43217</v>
      </c>
      <c r="D104" s="46">
        <v>42389</v>
      </c>
      <c r="E104" s="46">
        <v>43850</v>
      </c>
      <c r="F104" s="41" t="s">
        <v>63</v>
      </c>
      <c r="G104" s="41" t="s">
        <v>81</v>
      </c>
    </row>
    <row r="105" spans="1:7" ht="30" customHeight="1">
      <c r="A105" s="41" t="s">
        <v>464</v>
      </c>
      <c r="B105" s="41" t="s">
        <v>465</v>
      </c>
      <c r="C105" s="46">
        <v>43217</v>
      </c>
      <c r="D105" s="46">
        <v>42397</v>
      </c>
      <c r="E105" s="46">
        <v>43674</v>
      </c>
      <c r="F105" s="41" t="s">
        <v>63</v>
      </c>
      <c r="G105" s="41" t="s">
        <v>81</v>
      </c>
    </row>
    <row r="106" spans="1:7" ht="30" customHeight="1">
      <c r="A106" s="41" t="s">
        <v>466</v>
      </c>
      <c r="B106" s="41" t="s">
        <v>467</v>
      </c>
      <c r="C106" s="46">
        <v>43217</v>
      </c>
      <c r="D106" s="46">
        <v>42478</v>
      </c>
      <c r="E106" s="46">
        <v>44304</v>
      </c>
      <c r="F106" s="41" t="s">
        <v>63</v>
      </c>
      <c r="G106" s="41" t="s">
        <v>81</v>
      </c>
    </row>
    <row r="107" spans="1:7" ht="30" customHeight="1">
      <c r="A107" s="41" t="s">
        <v>468</v>
      </c>
      <c r="B107" s="41" t="s">
        <v>469</v>
      </c>
      <c r="C107" s="46">
        <v>43217</v>
      </c>
      <c r="D107" s="46">
        <v>42424</v>
      </c>
      <c r="E107" s="46">
        <v>43520</v>
      </c>
      <c r="F107" s="41" t="s">
        <v>63</v>
      </c>
      <c r="G107" s="41" t="s">
        <v>81</v>
      </c>
    </row>
    <row r="108" spans="1:7" ht="30" customHeight="1">
      <c r="A108" s="41" t="s">
        <v>470</v>
      </c>
      <c r="B108" s="41" t="s">
        <v>471</v>
      </c>
      <c r="C108" s="46">
        <v>43217</v>
      </c>
      <c r="D108" s="46">
        <v>42334</v>
      </c>
      <c r="E108" s="46">
        <v>44161</v>
      </c>
      <c r="F108" s="41" t="s">
        <v>63</v>
      </c>
      <c r="G108" s="41" t="s">
        <v>81</v>
      </c>
    </row>
    <row r="109" spans="1:7" ht="30" customHeight="1">
      <c r="A109" s="41"/>
      <c r="B109" s="41" t="s">
        <v>472</v>
      </c>
      <c r="C109" s="46">
        <v>43217</v>
      </c>
      <c r="D109" s="46">
        <v>42879</v>
      </c>
      <c r="E109" s="46">
        <v>43428</v>
      </c>
      <c r="F109" s="41" t="s">
        <v>63</v>
      </c>
      <c r="G109" s="41" t="s">
        <v>81</v>
      </c>
    </row>
    <row r="110" spans="1:7" ht="30" customHeight="1">
      <c r="A110" s="41" t="s">
        <v>473</v>
      </c>
      <c r="B110" s="41" t="s">
        <v>474</v>
      </c>
      <c r="C110" s="46">
        <v>43217</v>
      </c>
      <c r="D110" s="46">
        <v>42496</v>
      </c>
      <c r="E110" s="46">
        <v>44322</v>
      </c>
      <c r="F110" s="41" t="s">
        <v>63</v>
      </c>
      <c r="G110" s="41" t="s">
        <v>81</v>
      </c>
    </row>
    <row r="111" spans="1:7" ht="30" customHeight="1">
      <c r="A111" s="41" t="s">
        <v>475</v>
      </c>
      <c r="B111" s="41" t="s">
        <v>476</v>
      </c>
      <c r="C111" s="46">
        <v>43231</v>
      </c>
      <c r="D111" s="46">
        <v>42506</v>
      </c>
      <c r="E111" s="46">
        <v>43601</v>
      </c>
      <c r="F111" s="41" t="s">
        <v>63</v>
      </c>
      <c r="G111" s="41" t="s">
        <v>81</v>
      </c>
    </row>
    <row r="112" spans="1:7" ht="30" customHeight="1">
      <c r="A112" t="s">
        <v>477</v>
      </c>
      <c r="B112" t="s">
        <v>478</v>
      </c>
      <c r="C112" s="47">
        <v>43231</v>
      </c>
      <c r="D112" s="47">
        <v>42464</v>
      </c>
      <c r="E112" s="47">
        <v>44290</v>
      </c>
      <c r="F112" t="s">
        <v>63</v>
      </c>
      <c r="G112" t="s">
        <v>81</v>
      </c>
    </row>
    <row r="113" spans="1:7" ht="30" customHeight="1">
      <c r="A113" t="s">
        <v>479</v>
      </c>
      <c r="B113" t="s">
        <v>480</v>
      </c>
      <c r="C113" s="47">
        <v>43231</v>
      </c>
      <c r="D113" s="47">
        <v>42291</v>
      </c>
      <c r="E113" s="47">
        <v>43387</v>
      </c>
      <c r="F113" t="s">
        <v>63</v>
      </c>
      <c r="G113" t="s">
        <v>81</v>
      </c>
    </row>
    <row r="114" spans="1:7" ht="30" customHeight="1">
      <c r="A114" t="s">
        <v>481</v>
      </c>
      <c r="B114" t="s">
        <v>482</v>
      </c>
      <c r="C114" s="47">
        <v>43244</v>
      </c>
      <c r="D114" s="47">
        <v>42618</v>
      </c>
      <c r="E114" s="47">
        <v>44321</v>
      </c>
      <c r="F114" t="s">
        <v>63</v>
      </c>
      <c r="G114" t="s">
        <v>81</v>
      </c>
    </row>
    <row r="115" spans="1:7" ht="30" customHeight="1">
      <c r="A115" t="s">
        <v>483</v>
      </c>
      <c r="B115" t="s">
        <v>484</v>
      </c>
      <c r="C115" s="47">
        <v>43244</v>
      </c>
      <c r="D115" s="47">
        <v>42404</v>
      </c>
      <c r="E115" s="47">
        <v>44231</v>
      </c>
      <c r="F115" t="s">
        <v>63</v>
      </c>
      <c r="G115" t="s">
        <v>81</v>
      </c>
    </row>
    <row r="116" spans="1:7" ht="30" customHeight="1">
      <c r="A116" t="s">
        <v>485</v>
      </c>
      <c r="B116" t="s">
        <v>486</v>
      </c>
      <c r="C116" s="47">
        <v>43244</v>
      </c>
      <c r="D116" s="47">
        <v>42556</v>
      </c>
      <c r="E116" s="47">
        <v>44382</v>
      </c>
      <c r="F116" t="s">
        <v>63</v>
      </c>
      <c r="G116" t="s">
        <v>81</v>
      </c>
    </row>
    <row r="117" spans="1:7" ht="30" customHeight="1">
      <c r="A117" t="s">
        <v>487</v>
      </c>
      <c r="B117" t="s">
        <v>488</v>
      </c>
      <c r="C117" s="47">
        <v>43244</v>
      </c>
      <c r="D117" s="47">
        <v>42618</v>
      </c>
      <c r="E117" s="47">
        <v>43409</v>
      </c>
      <c r="F117" t="s">
        <v>63</v>
      </c>
      <c r="G117" t="s">
        <v>81</v>
      </c>
    </row>
    <row r="118" spans="1:7" ht="30" customHeight="1">
      <c r="A118" t="s">
        <v>489</v>
      </c>
      <c r="B118" t="s">
        <v>490</v>
      </c>
      <c r="C118" s="47">
        <v>43251</v>
      </c>
      <c r="D118" s="47">
        <v>42677</v>
      </c>
      <c r="E118" s="47">
        <v>43772</v>
      </c>
      <c r="F118" t="s">
        <v>63</v>
      </c>
      <c r="G118" t="s">
        <v>81</v>
      </c>
    </row>
    <row r="119" spans="1:7" ht="30" customHeight="1">
      <c r="A119" t="s">
        <v>491</v>
      </c>
      <c r="B119" t="s">
        <v>492</v>
      </c>
      <c r="C119" s="47">
        <v>43251</v>
      </c>
      <c r="D119" s="47">
        <v>42467</v>
      </c>
      <c r="E119" s="47">
        <v>43380</v>
      </c>
      <c r="F119" t="s">
        <v>63</v>
      </c>
      <c r="G119" t="s">
        <v>81</v>
      </c>
    </row>
    <row r="120" spans="1:7" ht="30" customHeight="1">
      <c r="A120" t="s">
        <v>493</v>
      </c>
      <c r="B120" t="s">
        <v>494</v>
      </c>
      <c r="C120" s="47">
        <v>43251</v>
      </c>
      <c r="D120" s="47">
        <v>42677</v>
      </c>
      <c r="E120" s="47">
        <v>43772</v>
      </c>
      <c r="F120" t="s">
        <v>63</v>
      </c>
      <c r="G120" t="s">
        <v>81</v>
      </c>
    </row>
    <row r="121" spans="1:7" ht="30" customHeight="1">
      <c r="A121" t="s">
        <v>495</v>
      </c>
      <c r="B121" t="s">
        <v>496</v>
      </c>
      <c r="C121" s="47">
        <v>43251</v>
      </c>
      <c r="D121" s="47">
        <v>42660</v>
      </c>
      <c r="E121" s="47">
        <v>43390</v>
      </c>
      <c r="F121" t="s">
        <v>63</v>
      </c>
      <c r="G121" t="s">
        <v>81</v>
      </c>
    </row>
    <row r="122" spans="1:7" ht="30" customHeight="1">
      <c r="A122" t="s">
        <v>497</v>
      </c>
      <c r="B122" t="s">
        <v>498</v>
      </c>
      <c r="C122" s="47">
        <v>43277</v>
      </c>
      <c r="D122" s="47">
        <v>42768</v>
      </c>
      <c r="E122" s="47">
        <v>43863</v>
      </c>
      <c r="F122" t="s">
        <v>63</v>
      </c>
      <c r="G122" t="s">
        <v>499</v>
      </c>
    </row>
    <row r="123" spans="1:7" ht="30" customHeight="1">
      <c r="A123" t="s">
        <v>500</v>
      </c>
      <c r="B123" t="s">
        <v>501</v>
      </c>
      <c r="C123" s="47">
        <v>43277</v>
      </c>
      <c r="D123" s="47">
        <v>42760</v>
      </c>
      <c r="E123" s="47">
        <v>43855</v>
      </c>
      <c r="F123" t="s">
        <v>63</v>
      </c>
      <c r="G123" t="s">
        <v>499</v>
      </c>
    </row>
    <row r="124" spans="1:7" ht="30" customHeight="1">
      <c r="B124" t="s">
        <v>502</v>
      </c>
      <c r="C124" s="47">
        <v>43277</v>
      </c>
      <c r="D124" s="47">
        <v>42776</v>
      </c>
      <c r="E124" s="47">
        <v>44053</v>
      </c>
      <c r="F124" t="s">
        <v>63</v>
      </c>
      <c r="G124" t="s">
        <v>499</v>
      </c>
    </row>
    <row r="125" spans="1:7" ht="30" customHeight="1">
      <c r="B125" t="s">
        <v>503</v>
      </c>
      <c r="C125" s="47">
        <v>43277</v>
      </c>
      <c r="D125" s="47">
        <v>42418</v>
      </c>
      <c r="E125" s="47">
        <v>43787</v>
      </c>
      <c r="F125" t="s">
        <v>63</v>
      </c>
      <c r="G125" t="s">
        <v>499</v>
      </c>
    </row>
    <row r="126" spans="1:7" ht="30" customHeight="1">
      <c r="A126" t="s">
        <v>504</v>
      </c>
      <c r="B126" t="s">
        <v>505</v>
      </c>
      <c r="C126" s="47">
        <v>43277</v>
      </c>
      <c r="D126" s="47">
        <v>42780</v>
      </c>
      <c r="E126" s="47">
        <v>43510</v>
      </c>
      <c r="F126" t="s">
        <v>63</v>
      </c>
      <c r="G126" t="s">
        <v>499</v>
      </c>
    </row>
    <row r="127" spans="1:7" ht="30" customHeight="1">
      <c r="A127" t="s">
        <v>506</v>
      </c>
      <c r="B127" t="s">
        <v>507</v>
      </c>
      <c r="C127" s="47">
        <v>43277</v>
      </c>
      <c r="D127" s="47">
        <v>42723</v>
      </c>
      <c r="E127" s="47">
        <v>43727</v>
      </c>
      <c r="F127" t="s">
        <v>63</v>
      </c>
      <c r="G127" t="s">
        <v>499</v>
      </c>
    </row>
    <row r="128" spans="1:7" ht="30" customHeight="1">
      <c r="B128" t="s">
        <v>508</v>
      </c>
      <c r="C128" s="47">
        <v>43292</v>
      </c>
      <c r="D128" s="47">
        <v>43304</v>
      </c>
      <c r="E128" s="47">
        <v>43488</v>
      </c>
      <c r="F128" t="s">
        <v>63</v>
      </c>
      <c r="G128" t="s">
        <v>499</v>
      </c>
    </row>
    <row r="129" spans="1:7" ht="30" customHeight="1">
      <c r="B129" t="s">
        <v>509</v>
      </c>
      <c r="C129" s="47">
        <v>43292</v>
      </c>
      <c r="D129" s="47">
        <v>43304</v>
      </c>
      <c r="E129" s="47">
        <v>43488</v>
      </c>
      <c r="F129" t="s">
        <v>63</v>
      </c>
      <c r="G129" t="s">
        <v>499</v>
      </c>
    </row>
    <row r="130" spans="1:7" ht="30" customHeight="1">
      <c r="A130" t="s">
        <v>510</v>
      </c>
      <c r="B130" t="s">
        <v>511</v>
      </c>
      <c r="C130" s="47">
        <v>43292</v>
      </c>
      <c r="D130" s="47">
        <v>43304</v>
      </c>
      <c r="E130" s="47">
        <v>43578</v>
      </c>
      <c r="F130" t="s">
        <v>63</v>
      </c>
      <c r="G130" t="s">
        <v>499</v>
      </c>
    </row>
    <row r="131" spans="1:7" ht="30" customHeight="1">
      <c r="A131" t="s">
        <v>512</v>
      </c>
      <c r="B131" t="s">
        <v>513</v>
      </c>
      <c r="C131" s="47">
        <v>43292</v>
      </c>
      <c r="D131" s="47">
        <v>43304</v>
      </c>
      <c r="E131" s="47">
        <v>43578</v>
      </c>
      <c r="F131" t="s">
        <v>63</v>
      </c>
      <c r="G131" t="s">
        <v>499</v>
      </c>
    </row>
    <row r="132" spans="1:7" ht="30" customHeight="1">
      <c r="A132" t="s">
        <v>514</v>
      </c>
      <c r="B132" t="s">
        <v>515</v>
      </c>
      <c r="C132" s="47">
        <v>43292</v>
      </c>
      <c r="D132" s="47">
        <v>43304</v>
      </c>
      <c r="E132" s="47">
        <v>43366</v>
      </c>
      <c r="F132" t="s">
        <v>63</v>
      </c>
      <c r="G132" t="s">
        <v>499</v>
      </c>
    </row>
    <row r="133" spans="1:7" ht="30" customHeight="1">
      <c r="A133" t="s">
        <v>516</v>
      </c>
      <c r="B133" t="s">
        <v>517</v>
      </c>
      <c r="C133" s="47">
        <v>43292</v>
      </c>
      <c r="D133" s="47">
        <v>43304</v>
      </c>
      <c r="E133" s="47">
        <v>43488</v>
      </c>
      <c r="F133" t="s">
        <v>63</v>
      </c>
      <c r="G133" t="s">
        <v>499</v>
      </c>
    </row>
    <row r="134" spans="1:7" ht="30" customHeight="1">
      <c r="A134" t="s">
        <v>518</v>
      </c>
      <c r="B134" t="s">
        <v>519</v>
      </c>
      <c r="C134" s="47">
        <v>43292</v>
      </c>
      <c r="D134" s="47">
        <v>43304</v>
      </c>
      <c r="E134" s="47">
        <v>43488</v>
      </c>
      <c r="F134" t="s">
        <v>63</v>
      </c>
      <c r="G134" t="s">
        <v>499</v>
      </c>
    </row>
    <row r="135" spans="1:7" ht="30" customHeight="1">
      <c r="A135" t="s">
        <v>520</v>
      </c>
      <c r="B135" t="s">
        <v>521</v>
      </c>
      <c r="C135" s="47">
        <v>43292</v>
      </c>
      <c r="D135" s="47">
        <v>43304</v>
      </c>
      <c r="E135" s="47">
        <v>43488</v>
      </c>
      <c r="F135" t="s">
        <v>63</v>
      </c>
      <c r="G135" t="s">
        <v>499</v>
      </c>
    </row>
    <row r="136" spans="1:7" ht="30" customHeight="1">
      <c r="A136" t="s">
        <v>522</v>
      </c>
      <c r="B136" t="s">
        <v>523</v>
      </c>
      <c r="C136" s="47">
        <v>43292</v>
      </c>
      <c r="D136" s="47">
        <v>43304</v>
      </c>
      <c r="E136" s="47">
        <v>43488</v>
      </c>
      <c r="F136" t="s">
        <v>63</v>
      </c>
      <c r="G136" t="s">
        <v>499</v>
      </c>
    </row>
  </sheetData>
  <pageMargins left="0.70866141732283472" right="0.70866141732283472" top="0.74803149606299213" bottom="0.74803149606299213" header="0.31496062992125984" footer="0.31496062992125984"/>
  <pageSetup paperSize="8" scale="89" fitToHeight="0" orientation="landscape" r:id="rId1"/>
  <headerFooter>
    <oddHeader>&amp;L&amp;"-,Negrita"RESUMEN TRIMESTRAL CONTRATOS SERVICIO DE CONTRATACIÓN  3/T/2018</oddHeader>
    <oddFooter>&amp;RPág.: &amp;P   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s="28" customFormat="1" ht="19">
      <c r="A1" s="51" t="s">
        <v>371</v>
      </c>
      <c r="B1" s="51"/>
      <c r="C1" s="29"/>
    </row>
    <row r="6" spans="1:16" s="2" customFormat="1" ht="30" customHeight="1">
      <c r="A6" s="2" t="s">
        <v>0</v>
      </c>
      <c r="B6" s="2" t="s">
        <v>1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13</v>
      </c>
      <c r="H6" s="2" t="s">
        <v>14</v>
      </c>
      <c r="I6" s="2" t="s">
        <v>15</v>
      </c>
      <c r="J6" s="2" t="s">
        <v>16</v>
      </c>
      <c r="K6" s="2" t="s">
        <v>17</v>
      </c>
      <c r="L6" s="2" t="s">
        <v>4</v>
      </c>
      <c r="M6" s="2" t="s">
        <v>11</v>
      </c>
      <c r="N6" s="2" t="s">
        <v>12</v>
      </c>
      <c r="O6" s="2" t="s">
        <v>9</v>
      </c>
      <c r="P6" s="2" t="s">
        <v>10</v>
      </c>
    </row>
    <row r="7" spans="1:16" ht="30" customHeight="1">
      <c r="A7" s="12"/>
      <c r="B7" s="1"/>
      <c r="C7" s="2"/>
      <c r="D7" s="2"/>
      <c r="E7" s="3"/>
      <c r="F7" s="3"/>
      <c r="G7" s="4"/>
      <c r="H7" s="4"/>
      <c r="I7" s="4"/>
      <c r="J7" s="4"/>
      <c r="K7" s="16"/>
      <c r="L7" s="2"/>
      <c r="M7" s="3"/>
      <c r="N7" s="3"/>
      <c r="O7" s="4"/>
      <c r="P7" s="2"/>
    </row>
    <row r="8" spans="1:16">
      <c r="A8" s="12"/>
      <c r="B8" s="1"/>
      <c r="C8" s="2"/>
      <c r="D8" s="2"/>
      <c r="E8" s="3"/>
      <c r="F8" s="3"/>
      <c r="G8" s="4"/>
      <c r="H8" s="4"/>
      <c r="I8" s="4"/>
      <c r="J8" s="4"/>
      <c r="K8" s="16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3/T/2018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topLeftCell="D24"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style="36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51" t="s">
        <v>370</v>
      </c>
      <c r="B1" s="51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7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 t="s">
        <v>199</v>
      </c>
      <c r="B8" s="1" t="s">
        <v>358</v>
      </c>
      <c r="C8" s="2" t="s">
        <v>150</v>
      </c>
      <c r="D8" s="2" t="s">
        <v>2</v>
      </c>
      <c r="E8" s="3">
        <v>1006.16</v>
      </c>
      <c r="F8" s="3">
        <v>1217.45</v>
      </c>
      <c r="G8" s="4"/>
      <c r="H8" s="4"/>
      <c r="I8" s="4"/>
      <c r="J8" s="4"/>
      <c r="K8" s="37">
        <v>1</v>
      </c>
      <c r="L8" s="2" t="s">
        <v>184</v>
      </c>
      <c r="M8" s="3">
        <v>1006.16</v>
      </c>
      <c r="N8" s="3">
        <v>1217.45</v>
      </c>
      <c r="O8" s="4" t="s">
        <v>200</v>
      </c>
      <c r="P8" s="2" t="s">
        <v>119</v>
      </c>
    </row>
    <row r="9" spans="1:16" ht="32">
      <c r="A9" s="1" t="s">
        <v>226</v>
      </c>
      <c r="B9" s="1" t="s">
        <v>227</v>
      </c>
      <c r="C9" s="2" t="s">
        <v>150</v>
      </c>
      <c r="D9" s="2" t="s">
        <v>2</v>
      </c>
      <c r="E9" s="3">
        <v>950.4</v>
      </c>
      <c r="F9" s="3">
        <v>1149.98</v>
      </c>
      <c r="G9" s="4"/>
      <c r="H9" s="4"/>
      <c r="I9" s="4"/>
      <c r="J9" s="4"/>
      <c r="K9" s="37">
        <v>1</v>
      </c>
      <c r="L9" s="2" t="s">
        <v>184</v>
      </c>
      <c r="M9" s="3">
        <v>950.4</v>
      </c>
      <c r="N9" s="3">
        <v>1149.98</v>
      </c>
      <c r="O9" s="4" t="s">
        <v>205</v>
      </c>
      <c r="P9" s="2" t="s">
        <v>119</v>
      </c>
    </row>
    <row r="10" spans="1:16" ht="32">
      <c r="A10" s="1" t="s">
        <v>248</v>
      </c>
      <c r="B10" s="1" t="s">
        <v>249</v>
      </c>
      <c r="C10" s="2" t="s">
        <v>150</v>
      </c>
      <c r="D10" s="2" t="s">
        <v>2</v>
      </c>
      <c r="E10" s="3">
        <v>1618.5</v>
      </c>
      <c r="F10" s="3">
        <v>1958.39</v>
      </c>
      <c r="G10" s="4"/>
      <c r="H10" s="4"/>
      <c r="I10" s="4"/>
      <c r="J10" s="4"/>
      <c r="K10" s="37">
        <v>1</v>
      </c>
      <c r="L10" s="2" t="s">
        <v>250</v>
      </c>
      <c r="M10" s="3">
        <v>1618.5</v>
      </c>
      <c r="N10" s="3">
        <v>1958.39</v>
      </c>
      <c r="O10" s="4" t="s">
        <v>251</v>
      </c>
      <c r="P10" s="2" t="s">
        <v>119</v>
      </c>
    </row>
    <row r="11" spans="1:16" ht="32">
      <c r="A11" s="1" t="s">
        <v>252</v>
      </c>
      <c r="B11" s="1" t="s">
        <v>253</v>
      </c>
      <c r="C11" s="2" t="s">
        <v>150</v>
      </c>
      <c r="D11" s="2" t="s">
        <v>2</v>
      </c>
      <c r="E11" s="3">
        <v>1507.7</v>
      </c>
      <c r="F11" s="3">
        <v>1824.32</v>
      </c>
      <c r="G11" s="4"/>
      <c r="H11" s="4"/>
      <c r="I11" s="4"/>
      <c r="J11" s="4"/>
      <c r="K11" s="37">
        <v>1</v>
      </c>
      <c r="L11" s="2" t="s">
        <v>175</v>
      </c>
      <c r="M11" s="3">
        <v>1507.7</v>
      </c>
      <c r="N11" s="3">
        <v>1824.32</v>
      </c>
      <c r="O11" s="4" t="s">
        <v>220</v>
      </c>
      <c r="P11" s="2" t="s">
        <v>119</v>
      </c>
    </row>
    <row r="12" spans="1:16" ht="16">
      <c r="A12" s="1" t="s">
        <v>252</v>
      </c>
      <c r="B12" s="1" t="s">
        <v>253</v>
      </c>
      <c r="C12" s="2" t="s">
        <v>150</v>
      </c>
      <c r="D12" s="2" t="s">
        <v>2</v>
      </c>
      <c r="E12" s="3">
        <v>113</v>
      </c>
      <c r="F12" s="3">
        <v>136.72999999999999</v>
      </c>
      <c r="G12" s="4"/>
      <c r="H12" s="4"/>
      <c r="I12" s="4"/>
      <c r="J12" s="4"/>
      <c r="K12" s="37">
        <v>1</v>
      </c>
      <c r="L12" s="2" t="s">
        <v>182</v>
      </c>
      <c r="M12" s="3">
        <v>113</v>
      </c>
      <c r="N12" s="3">
        <v>136.72999999999999</v>
      </c>
      <c r="O12" s="4" t="s">
        <v>220</v>
      </c>
      <c r="P12" s="2" t="s">
        <v>119</v>
      </c>
    </row>
    <row r="13" spans="1:16" ht="32">
      <c r="A13" s="1" t="s">
        <v>254</v>
      </c>
      <c r="B13" s="1" t="s">
        <v>255</v>
      </c>
      <c r="C13" s="2" t="s">
        <v>150</v>
      </c>
      <c r="D13" s="2" t="s">
        <v>2</v>
      </c>
      <c r="E13" s="3">
        <v>590.52</v>
      </c>
      <c r="F13" s="3">
        <v>714.53</v>
      </c>
      <c r="G13" s="4"/>
      <c r="H13" s="4"/>
      <c r="I13" s="4"/>
      <c r="J13" s="4"/>
      <c r="K13" s="37">
        <v>1</v>
      </c>
      <c r="L13" s="2" t="s">
        <v>175</v>
      </c>
      <c r="M13" s="3">
        <v>590.52</v>
      </c>
      <c r="N13" s="3">
        <v>714.53</v>
      </c>
      <c r="O13" s="4" t="s">
        <v>256</v>
      </c>
      <c r="P13" s="2" t="s">
        <v>119</v>
      </c>
    </row>
    <row r="14" spans="1:16" ht="32">
      <c r="A14" s="1" t="s">
        <v>257</v>
      </c>
      <c r="B14" s="1" t="s">
        <v>174</v>
      </c>
      <c r="C14" s="2" t="s">
        <v>150</v>
      </c>
      <c r="D14" s="2" t="s">
        <v>2</v>
      </c>
      <c r="E14" s="3">
        <v>196.84</v>
      </c>
      <c r="F14" s="3">
        <v>238.18</v>
      </c>
      <c r="G14" s="4"/>
      <c r="H14" s="4"/>
      <c r="I14" s="4"/>
      <c r="J14" s="4"/>
      <c r="K14" s="37">
        <v>1</v>
      </c>
      <c r="L14" s="2" t="s">
        <v>175</v>
      </c>
      <c r="M14" s="3">
        <v>196.84</v>
      </c>
      <c r="N14" s="3">
        <v>238.18</v>
      </c>
      <c r="O14" s="4" t="s">
        <v>258</v>
      </c>
      <c r="P14" s="2" t="s">
        <v>119</v>
      </c>
    </row>
    <row r="15" spans="1:16" ht="32">
      <c r="A15" s="1" t="s">
        <v>259</v>
      </c>
      <c r="B15" s="1" t="s">
        <v>260</v>
      </c>
      <c r="C15" s="2" t="s">
        <v>150</v>
      </c>
      <c r="D15" s="2" t="s">
        <v>2</v>
      </c>
      <c r="E15" s="3">
        <v>134.06</v>
      </c>
      <c r="F15" s="3">
        <v>162.21</v>
      </c>
      <c r="G15" s="4"/>
      <c r="H15" s="4"/>
      <c r="I15" s="4"/>
      <c r="J15" s="4"/>
      <c r="K15" s="37">
        <v>1</v>
      </c>
      <c r="L15" s="2" t="s">
        <v>175</v>
      </c>
      <c r="M15" s="3">
        <v>134.06</v>
      </c>
      <c r="N15" s="3">
        <v>162.21</v>
      </c>
      <c r="O15" s="4" t="s">
        <v>256</v>
      </c>
      <c r="P15" s="2" t="s">
        <v>119</v>
      </c>
    </row>
    <row r="16" spans="1:16" ht="32">
      <c r="A16" s="1" t="s">
        <v>261</v>
      </c>
      <c r="B16" s="1" t="s">
        <v>262</v>
      </c>
      <c r="C16" s="2" t="s">
        <v>150</v>
      </c>
      <c r="D16" s="2" t="s">
        <v>2</v>
      </c>
      <c r="E16" s="3">
        <v>314.08</v>
      </c>
      <c r="F16" s="3">
        <v>380.04</v>
      </c>
      <c r="G16" s="4"/>
      <c r="H16" s="4"/>
      <c r="I16" s="4"/>
      <c r="J16" s="4"/>
      <c r="K16" s="37">
        <v>1</v>
      </c>
      <c r="L16" s="2" t="s">
        <v>175</v>
      </c>
      <c r="M16" s="3">
        <v>314.08</v>
      </c>
      <c r="N16" s="3">
        <v>380.04</v>
      </c>
      <c r="O16" s="4" t="s">
        <v>256</v>
      </c>
      <c r="P16" s="2" t="s">
        <v>119</v>
      </c>
    </row>
    <row r="17" spans="1:16" ht="32">
      <c r="A17" s="1" t="s">
        <v>263</v>
      </c>
      <c r="B17" s="1" t="s">
        <v>187</v>
      </c>
      <c r="C17" s="2" t="s">
        <v>150</v>
      </c>
      <c r="D17" s="2" t="s">
        <v>2</v>
      </c>
      <c r="E17" s="3">
        <v>314.08</v>
      </c>
      <c r="F17" s="3">
        <v>380.04</v>
      </c>
      <c r="G17" s="4"/>
      <c r="H17" s="4"/>
      <c r="I17" s="4"/>
      <c r="J17" s="4"/>
      <c r="K17" s="37">
        <v>1</v>
      </c>
      <c r="L17" s="2" t="s">
        <v>175</v>
      </c>
      <c r="M17" s="3">
        <v>314.08</v>
      </c>
      <c r="N17" s="3">
        <v>380.04</v>
      </c>
      <c r="O17" s="4" t="s">
        <v>205</v>
      </c>
      <c r="P17" s="2" t="s">
        <v>119</v>
      </c>
    </row>
    <row r="18" spans="1:16" ht="32">
      <c r="A18" s="1" t="s">
        <v>264</v>
      </c>
      <c r="B18" s="1" t="s">
        <v>174</v>
      </c>
      <c r="C18" s="2" t="s">
        <v>150</v>
      </c>
      <c r="D18" s="2" t="s">
        <v>2</v>
      </c>
      <c r="E18" s="3">
        <v>188.16</v>
      </c>
      <c r="F18" s="3">
        <v>227.67</v>
      </c>
      <c r="G18" s="4"/>
      <c r="H18" s="4"/>
      <c r="I18" s="4"/>
      <c r="J18" s="4"/>
      <c r="K18" s="37">
        <v>1</v>
      </c>
      <c r="L18" s="2" t="s">
        <v>175</v>
      </c>
      <c r="M18" s="3">
        <v>188.16</v>
      </c>
      <c r="N18" s="3">
        <v>227.67</v>
      </c>
      <c r="O18" s="4" t="s">
        <v>205</v>
      </c>
      <c r="P18" s="2" t="s">
        <v>119</v>
      </c>
    </row>
    <row r="19" spans="1:16" ht="32">
      <c r="A19" s="1" t="s">
        <v>265</v>
      </c>
      <c r="B19" s="1" t="s">
        <v>174</v>
      </c>
      <c r="C19" s="2" t="s">
        <v>150</v>
      </c>
      <c r="D19" s="2" t="s">
        <v>2</v>
      </c>
      <c r="E19" s="3">
        <v>196.84</v>
      </c>
      <c r="F19" s="3">
        <v>238.18</v>
      </c>
      <c r="G19" s="4"/>
      <c r="H19" s="4"/>
      <c r="I19" s="4"/>
      <c r="J19" s="4"/>
      <c r="K19" s="37">
        <v>1</v>
      </c>
      <c r="L19" s="2" t="s">
        <v>175</v>
      </c>
      <c r="M19" s="3">
        <v>196.84</v>
      </c>
      <c r="N19" s="3">
        <v>238.18</v>
      </c>
      <c r="O19" s="4" t="s">
        <v>205</v>
      </c>
      <c r="P19" s="2" t="s">
        <v>119</v>
      </c>
    </row>
    <row r="20" spans="1:16" ht="16">
      <c r="A20" s="1" t="s">
        <v>269</v>
      </c>
      <c r="B20" s="1" t="s">
        <v>270</v>
      </c>
      <c r="C20" s="2" t="s">
        <v>150</v>
      </c>
      <c r="D20" s="2" t="s">
        <v>2</v>
      </c>
      <c r="E20" s="3">
        <v>1545.91</v>
      </c>
      <c r="F20" s="3">
        <v>1870.55</v>
      </c>
      <c r="G20" s="4"/>
      <c r="H20" s="4"/>
      <c r="I20" s="4"/>
      <c r="J20" s="4"/>
      <c r="K20" s="37">
        <v>1</v>
      </c>
      <c r="L20" s="2" t="s">
        <v>240</v>
      </c>
      <c r="M20" s="3">
        <v>1545.91</v>
      </c>
      <c r="N20" s="3">
        <v>1870.55</v>
      </c>
      <c r="O20" s="4" t="s">
        <v>256</v>
      </c>
      <c r="P20" s="2" t="s">
        <v>119</v>
      </c>
    </row>
    <row r="21" spans="1:16" ht="32">
      <c r="A21" s="1" t="s">
        <v>278</v>
      </c>
      <c r="B21" s="1" t="s">
        <v>174</v>
      </c>
      <c r="C21" s="2" t="s">
        <v>150</v>
      </c>
      <c r="D21" s="2" t="s">
        <v>2</v>
      </c>
      <c r="E21" s="3">
        <v>196.84</v>
      </c>
      <c r="F21" s="3">
        <v>238.18</v>
      </c>
      <c r="G21" s="4"/>
      <c r="H21" s="4"/>
      <c r="I21" s="4"/>
      <c r="J21" s="4"/>
      <c r="K21" s="37">
        <v>1</v>
      </c>
      <c r="L21" s="2" t="s">
        <v>175</v>
      </c>
      <c r="M21" s="3">
        <v>196.84</v>
      </c>
      <c r="N21" s="3">
        <v>238.18</v>
      </c>
      <c r="O21" s="4" t="s">
        <v>275</v>
      </c>
      <c r="P21" s="2" t="s">
        <v>119</v>
      </c>
    </row>
    <row r="22" spans="1:16" ht="32">
      <c r="A22" s="1" t="s">
        <v>281</v>
      </c>
      <c r="B22" s="1" t="s">
        <v>282</v>
      </c>
      <c r="C22" s="2" t="s">
        <v>150</v>
      </c>
      <c r="D22" s="2" t="s">
        <v>2</v>
      </c>
      <c r="E22" s="3">
        <v>406.76</v>
      </c>
      <c r="F22" s="3">
        <v>492.18</v>
      </c>
      <c r="G22" s="4"/>
      <c r="H22" s="4"/>
      <c r="I22" s="4"/>
      <c r="J22" s="4"/>
      <c r="K22" s="37">
        <v>1</v>
      </c>
      <c r="L22" s="2" t="s">
        <v>175</v>
      </c>
      <c r="M22" s="3">
        <v>406.76</v>
      </c>
      <c r="N22" s="3">
        <v>492.18</v>
      </c>
      <c r="O22" s="4" t="s">
        <v>220</v>
      </c>
      <c r="P22" s="2" t="s">
        <v>119</v>
      </c>
    </row>
    <row r="23" spans="1:16" ht="32">
      <c r="A23" s="1" t="s">
        <v>287</v>
      </c>
      <c r="B23" s="1" t="s">
        <v>183</v>
      </c>
      <c r="C23" s="2" t="s">
        <v>150</v>
      </c>
      <c r="D23" s="2" t="s">
        <v>2</v>
      </c>
      <c r="E23" s="3">
        <v>692.8</v>
      </c>
      <c r="F23" s="3">
        <v>838.29</v>
      </c>
      <c r="G23" s="4"/>
      <c r="H23" s="4"/>
      <c r="I23" s="4"/>
      <c r="J23" s="4"/>
      <c r="K23" s="37">
        <v>1</v>
      </c>
      <c r="L23" s="2" t="s">
        <v>175</v>
      </c>
      <c r="M23" s="3">
        <v>692.8</v>
      </c>
      <c r="N23" s="3">
        <v>838.29</v>
      </c>
      <c r="O23" s="4" t="s">
        <v>247</v>
      </c>
      <c r="P23" s="2" t="s">
        <v>119</v>
      </c>
    </row>
    <row r="24" spans="1:16" ht="32">
      <c r="A24" s="1" t="s">
        <v>287</v>
      </c>
      <c r="B24" s="1" t="s">
        <v>183</v>
      </c>
      <c r="C24" s="2" t="s">
        <v>150</v>
      </c>
      <c r="D24" s="2" t="s">
        <v>2</v>
      </c>
      <c r="E24" s="3">
        <v>217.28</v>
      </c>
      <c r="F24" s="3">
        <v>262.91000000000003</v>
      </c>
      <c r="G24" s="4"/>
      <c r="H24" s="4"/>
      <c r="I24" s="4"/>
      <c r="J24" s="4"/>
      <c r="K24" s="37">
        <v>1</v>
      </c>
      <c r="L24" s="2" t="s">
        <v>175</v>
      </c>
      <c r="M24" s="3">
        <v>217.28</v>
      </c>
      <c r="N24" s="3">
        <v>262.91000000000003</v>
      </c>
      <c r="O24" s="4" t="s">
        <v>247</v>
      </c>
      <c r="P24" s="2" t="s">
        <v>119</v>
      </c>
    </row>
    <row r="25" spans="1:16" ht="32">
      <c r="A25" s="1" t="s">
        <v>288</v>
      </c>
      <c r="B25" s="1" t="s">
        <v>174</v>
      </c>
      <c r="C25" s="2" t="s">
        <v>150</v>
      </c>
      <c r="D25" s="2" t="s">
        <v>2</v>
      </c>
      <c r="E25" s="3">
        <v>196.84</v>
      </c>
      <c r="F25" s="3">
        <v>238.18</v>
      </c>
      <c r="G25" s="4"/>
      <c r="H25" s="4"/>
      <c r="I25" s="4"/>
      <c r="J25" s="4"/>
      <c r="K25" s="37">
        <v>1</v>
      </c>
      <c r="L25" s="2" t="s">
        <v>175</v>
      </c>
      <c r="M25" s="3">
        <v>196.84</v>
      </c>
      <c r="N25" s="3">
        <v>238.18</v>
      </c>
      <c r="O25" s="4" t="s">
        <v>258</v>
      </c>
      <c r="P25" s="2" t="s">
        <v>119</v>
      </c>
    </row>
    <row r="26" spans="1:16" ht="32">
      <c r="A26" s="1" t="s">
        <v>293</v>
      </c>
      <c r="B26" s="1" t="s">
        <v>174</v>
      </c>
      <c r="C26" s="2" t="s">
        <v>150</v>
      </c>
      <c r="D26" s="2" t="s">
        <v>2</v>
      </c>
      <c r="E26" s="3">
        <v>196.84</v>
      </c>
      <c r="F26" s="3">
        <v>238.18</v>
      </c>
      <c r="G26" s="4"/>
      <c r="H26" s="4"/>
      <c r="I26" s="4"/>
      <c r="J26" s="4"/>
      <c r="K26" s="37">
        <v>1</v>
      </c>
      <c r="L26" s="2" t="s">
        <v>175</v>
      </c>
      <c r="M26" s="3">
        <v>196.84</v>
      </c>
      <c r="N26" s="3">
        <v>238.18</v>
      </c>
      <c r="O26" s="4" t="s">
        <v>220</v>
      </c>
      <c r="P26" s="2" t="s">
        <v>119</v>
      </c>
    </row>
    <row r="27" spans="1:16" ht="32">
      <c r="A27" s="1" t="s">
        <v>294</v>
      </c>
      <c r="B27" s="1" t="s">
        <v>174</v>
      </c>
      <c r="C27" s="2" t="s">
        <v>150</v>
      </c>
      <c r="D27" s="2" t="s">
        <v>2</v>
      </c>
      <c r="E27" s="3">
        <v>196.84</v>
      </c>
      <c r="F27" s="3">
        <v>238.18</v>
      </c>
      <c r="G27" s="4"/>
      <c r="H27" s="4"/>
      <c r="I27" s="4"/>
      <c r="J27" s="4"/>
      <c r="K27" s="37">
        <v>1</v>
      </c>
      <c r="L27" s="2" t="s">
        <v>175</v>
      </c>
      <c r="M27" s="3">
        <v>196.84</v>
      </c>
      <c r="N27" s="3">
        <v>238.18</v>
      </c>
      <c r="O27" s="4" t="s">
        <v>258</v>
      </c>
      <c r="P27" s="2" t="s">
        <v>119</v>
      </c>
    </row>
    <row r="28" spans="1:16" ht="32">
      <c r="A28" s="1" t="s">
        <v>295</v>
      </c>
      <c r="B28" s="1" t="s">
        <v>296</v>
      </c>
      <c r="C28" s="2" t="s">
        <v>150</v>
      </c>
      <c r="D28" s="2" t="s">
        <v>2</v>
      </c>
      <c r="E28" s="3">
        <v>475.7</v>
      </c>
      <c r="F28" s="3">
        <v>575.6</v>
      </c>
      <c r="G28" s="4"/>
      <c r="H28" s="4"/>
      <c r="I28" s="4"/>
      <c r="J28" s="4"/>
      <c r="K28" s="37">
        <v>1</v>
      </c>
      <c r="L28" s="2" t="s">
        <v>184</v>
      </c>
      <c r="M28" s="3">
        <v>475.7</v>
      </c>
      <c r="N28" s="3">
        <v>575.6</v>
      </c>
      <c r="O28" s="4" t="s">
        <v>220</v>
      </c>
      <c r="P28" s="2" t="s">
        <v>119</v>
      </c>
    </row>
    <row r="29" spans="1:16" ht="32">
      <c r="A29" s="1" t="s">
        <v>299</v>
      </c>
      <c r="B29" s="1" t="s">
        <v>183</v>
      </c>
      <c r="C29" s="2" t="s">
        <v>150</v>
      </c>
      <c r="D29" s="2" t="s">
        <v>2</v>
      </c>
      <c r="E29" s="3">
        <v>370.66</v>
      </c>
      <c r="F29" s="3">
        <v>448.5</v>
      </c>
      <c r="G29" s="4"/>
      <c r="H29" s="4"/>
      <c r="I29" s="4"/>
      <c r="J29" s="4"/>
      <c r="K29" s="37">
        <v>1</v>
      </c>
      <c r="L29" s="2" t="s">
        <v>175</v>
      </c>
      <c r="M29" s="3">
        <v>370.66</v>
      </c>
      <c r="N29" s="3">
        <v>448.5</v>
      </c>
      <c r="O29" s="4" t="s">
        <v>200</v>
      </c>
      <c r="P29" s="2" t="s">
        <v>119</v>
      </c>
    </row>
    <row r="30" spans="1:16" ht="16">
      <c r="A30" s="1" t="s">
        <v>299</v>
      </c>
      <c r="B30" s="1" t="s">
        <v>183</v>
      </c>
      <c r="C30" s="2" t="s">
        <v>150</v>
      </c>
      <c r="D30" s="2" t="s">
        <v>2</v>
      </c>
      <c r="E30" s="3">
        <v>186</v>
      </c>
      <c r="F30" s="3">
        <v>225.06</v>
      </c>
      <c r="G30" s="4"/>
      <c r="H30" s="4"/>
      <c r="I30" s="4"/>
      <c r="J30" s="4"/>
      <c r="K30" s="37">
        <v>1</v>
      </c>
      <c r="L30" s="2" t="s">
        <v>182</v>
      </c>
      <c r="M30" s="3">
        <v>186</v>
      </c>
      <c r="N30" s="3">
        <v>225.06</v>
      </c>
      <c r="O30" s="4" t="s">
        <v>200</v>
      </c>
      <c r="P30" s="2" t="s">
        <v>119</v>
      </c>
    </row>
    <row r="31" spans="1:16" ht="32">
      <c r="A31" s="1" t="s">
        <v>299</v>
      </c>
      <c r="B31" s="1" t="s">
        <v>183</v>
      </c>
      <c r="C31" s="2" t="s">
        <v>150</v>
      </c>
      <c r="D31" s="2" t="s">
        <v>2</v>
      </c>
      <c r="E31" s="3">
        <v>393.68</v>
      </c>
      <c r="F31" s="3">
        <v>476.35</v>
      </c>
      <c r="G31" s="4"/>
      <c r="H31" s="4"/>
      <c r="I31" s="4"/>
      <c r="J31" s="4"/>
      <c r="K31" s="37">
        <v>1</v>
      </c>
      <c r="L31" s="2" t="s">
        <v>175</v>
      </c>
      <c r="M31" s="3">
        <v>198.24</v>
      </c>
      <c r="N31" s="3">
        <v>239.87</v>
      </c>
      <c r="O31" s="4" t="s">
        <v>200</v>
      </c>
      <c r="P31" s="2" t="s">
        <v>119</v>
      </c>
    </row>
    <row r="32" spans="1:16" ht="32">
      <c r="A32" s="1" t="s">
        <v>312</v>
      </c>
      <c r="B32" s="1" t="s">
        <v>174</v>
      </c>
      <c r="C32" s="2" t="s">
        <v>150</v>
      </c>
      <c r="D32" s="2" t="s">
        <v>2</v>
      </c>
      <c r="E32" s="3">
        <v>196.84</v>
      </c>
      <c r="F32" s="3">
        <v>238.18</v>
      </c>
      <c r="G32" s="4"/>
      <c r="H32" s="4"/>
      <c r="I32" s="4"/>
      <c r="J32" s="4"/>
      <c r="K32" s="37">
        <v>1</v>
      </c>
      <c r="L32" s="2" t="s">
        <v>175</v>
      </c>
      <c r="M32" s="3">
        <v>196.84</v>
      </c>
      <c r="N32" s="3">
        <v>238.18</v>
      </c>
      <c r="O32" s="4" t="s">
        <v>275</v>
      </c>
      <c r="P32" s="2" t="s">
        <v>119</v>
      </c>
    </row>
    <row r="33" spans="1:16" ht="32">
      <c r="A33" s="1" t="s">
        <v>317</v>
      </c>
      <c r="B33" s="1" t="s">
        <v>183</v>
      </c>
      <c r="C33" s="2" t="s">
        <v>150</v>
      </c>
      <c r="D33" s="2" t="s">
        <v>2</v>
      </c>
      <c r="E33" s="3">
        <v>196.84</v>
      </c>
      <c r="F33" s="3">
        <v>238.18</v>
      </c>
      <c r="G33" s="4"/>
      <c r="H33" s="4"/>
      <c r="I33" s="4"/>
      <c r="J33" s="4"/>
      <c r="K33" s="37">
        <v>1</v>
      </c>
      <c r="L33" s="2" t="s">
        <v>175</v>
      </c>
      <c r="M33" s="3">
        <v>196.84</v>
      </c>
      <c r="N33" s="3">
        <v>238.18</v>
      </c>
      <c r="O33" s="4" t="s">
        <v>275</v>
      </c>
      <c r="P33" s="2" t="s">
        <v>119</v>
      </c>
    </row>
    <row r="34" spans="1:16" ht="16">
      <c r="A34" s="1" t="s">
        <v>317</v>
      </c>
      <c r="B34" s="1" t="s">
        <v>183</v>
      </c>
      <c r="C34" s="2" t="s">
        <v>150</v>
      </c>
      <c r="D34" s="2" t="s">
        <v>2</v>
      </c>
      <c r="E34" s="3">
        <v>292</v>
      </c>
      <c r="F34" s="3">
        <v>353.32</v>
      </c>
      <c r="G34" s="4"/>
      <c r="H34" s="4"/>
      <c r="I34" s="4"/>
      <c r="J34" s="4"/>
      <c r="K34" s="37">
        <v>1</v>
      </c>
      <c r="L34" s="2" t="s">
        <v>182</v>
      </c>
      <c r="M34" s="3">
        <v>292</v>
      </c>
      <c r="N34" s="3">
        <v>353.32</v>
      </c>
      <c r="O34" s="4" t="s">
        <v>275</v>
      </c>
      <c r="P34" s="2" t="s">
        <v>119</v>
      </c>
    </row>
    <row r="35" spans="1:16" ht="32">
      <c r="A35" s="1" t="s">
        <v>322</v>
      </c>
      <c r="B35" s="1" t="s">
        <v>323</v>
      </c>
      <c r="C35" s="2" t="s">
        <v>150</v>
      </c>
      <c r="D35" s="2" t="s">
        <v>2</v>
      </c>
      <c r="E35" s="3">
        <v>519.6</v>
      </c>
      <c r="F35" s="3">
        <v>628.72</v>
      </c>
      <c r="G35" s="4"/>
      <c r="H35" s="4"/>
      <c r="I35" s="4"/>
      <c r="J35" s="4"/>
      <c r="K35" s="37">
        <v>1</v>
      </c>
      <c r="L35" s="2" t="s">
        <v>175</v>
      </c>
      <c r="M35" s="3">
        <v>519.6</v>
      </c>
      <c r="N35" s="3">
        <v>628.72</v>
      </c>
      <c r="O35" s="4" t="s">
        <v>324</v>
      </c>
      <c r="P35" s="2" t="s">
        <v>119</v>
      </c>
    </row>
    <row r="36" spans="1:16" ht="16">
      <c r="A36" s="1" t="s">
        <v>325</v>
      </c>
      <c r="B36" s="1" t="s">
        <v>326</v>
      </c>
      <c r="C36" s="2" t="s">
        <v>150</v>
      </c>
      <c r="D36" s="2" t="s">
        <v>2</v>
      </c>
      <c r="E36" s="3">
        <v>1141.77</v>
      </c>
      <c r="F36" s="3">
        <v>1381.54</v>
      </c>
      <c r="G36" s="4"/>
      <c r="H36" s="4"/>
      <c r="I36" s="4"/>
      <c r="J36" s="4"/>
      <c r="K36" s="37">
        <v>1</v>
      </c>
      <c r="L36" s="2" t="s">
        <v>240</v>
      </c>
      <c r="M36" s="3">
        <v>1141.77</v>
      </c>
      <c r="N36" s="3">
        <v>1381.54</v>
      </c>
      <c r="O36" s="4" t="s">
        <v>327</v>
      </c>
      <c r="P36" s="2" t="s">
        <v>119</v>
      </c>
    </row>
    <row r="37" spans="1:16" ht="32">
      <c r="A37" s="1" t="s">
        <v>332</v>
      </c>
      <c r="B37" s="1" t="s">
        <v>174</v>
      </c>
      <c r="C37" s="2" t="s">
        <v>150</v>
      </c>
      <c r="D37" s="2" t="s">
        <v>2</v>
      </c>
      <c r="E37" s="3">
        <v>196.84</v>
      </c>
      <c r="F37" s="3">
        <v>238.18</v>
      </c>
      <c r="G37" s="4"/>
      <c r="H37" s="4"/>
      <c r="I37" s="4"/>
      <c r="J37" s="4"/>
      <c r="K37" s="37">
        <v>1</v>
      </c>
      <c r="L37" s="2" t="s">
        <v>175</v>
      </c>
      <c r="M37" s="3">
        <v>196.84</v>
      </c>
      <c r="N37" s="3">
        <v>238.18</v>
      </c>
      <c r="O37" s="4" t="s">
        <v>200</v>
      </c>
      <c r="P37" s="2" t="s">
        <v>119</v>
      </c>
    </row>
    <row r="38" spans="1:16" ht="16">
      <c r="A38" s="1" t="s">
        <v>338</v>
      </c>
      <c r="B38" s="1" t="s">
        <v>339</v>
      </c>
      <c r="C38" s="2" t="s">
        <v>150</v>
      </c>
      <c r="D38" s="2" t="s">
        <v>2</v>
      </c>
      <c r="E38" s="3">
        <v>581</v>
      </c>
      <c r="F38" s="3">
        <v>703.01</v>
      </c>
      <c r="G38" s="4"/>
      <c r="H38" s="4"/>
      <c r="I38" s="4"/>
      <c r="J38" s="4"/>
      <c r="K38" s="37">
        <v>1</v>
      </c>
      <c r="L38" s="2" t="s">
        <v>250</v>
      </c>
      <c r="M38" s="3">
        <v>581</v>
      </c>
      <c r="N38" s="3">
        <v>703.01</v>
      </c>
      <c r="O38" s="4" t="s">
        <v>340</v>
      </c>
      <c r="P38" s="2" t="s">
        <v>119</v>
      </c>
    </row>
    <row r="39" spans="1:16">
      <c r="A39" s="1"/>
      <c r="B39" s="1"/>
      <c r="C39" s="2"/>
      <c r="D39" s="2"/>
      <c r="E39" s="3"/>
      <c r="F39" s="3"/>
      <c r="G39" s="4"/>
      <c r="H39" s="4"/>
      <c r="I39" s="4"/>
      <c r="J39" s="4"/>
      <c r="K39" s="37"/>
      <c r="L39" s="2"/>
      <c r="M39" s="3"/>
      <c r="N39" s="3"/>
      <c r="O39" s="4"/>
      <c r="P39" s="2"/>
    </row>
    <row r="40" spans="1:16">
      <c r="A40" s="1"/>
      <c r="B40" s="1"/>
      <c r="C40" s="2"/>
      <c r="D40" s="2"/>
      <c r="E40" s="3"/>
      <c r="F40" s="3"/>
      <c r="G40" s="4"/>
      <c r="H40" s="4"/>
      <c r="I40" s="4"/>
      <c r="J40" s="4"/>
      <c r="K40" s="37"/>
      <c r="L40" s="2"/>
      <c r="M40" s="3"/>
      <c r="N40" s="3"/>
      <c r="O40" s="4"/>
      <c r="P40" s="2"/>
    </row>
    <row r="41" spans="1:16">
      <c r="A41" s="1"/>
      <c r="B41" s="1"/>
      <c r="C41" s="2"/>
      <c r="D41" s="2"/>
      <c r="E41" s="3"/>
      <c r="F41" s="3"/>
      <c r="G41" s="4"/>
      <c r="H41" s="4"/>
      <c r="I41" s="4"/>
      <c r="J41" s="4"/>
      <c r="K41" s="37"/>
      <c r="L41" s="2"/>
      <c r="M41" s="3"/>
      <c r="N41" s="3"/>
      <c r="O41" s="4"/>
      <c r="P41" s="2"/>
    </row>
    <row r="42" spans="1:16" ht="30" customHeight="1">
      <c r="A42" s="1"/>
      <c r="B42" s="1"/>
      <c r="C42" s="2"/>
      <c r="D42" s="2"/>
      <c r="E42" s="3"/>
      <c r="F42" s="3"/>
      <c r="G42" s="4"/>
      <c r="H42" s="4"/>
      <c r="I42" s="4"/>
      <c r="J42" s="4"/>
      <c r="K42" s="37"/>
      <c r="L42" s="2"/>
      <c r="M42" s="3"/>
      <c r="N42" s="3"/>
      <c r="O42" s="4"/>
      <c r="P42" s="2"/>
    </row>
    <row r="43" spans="1:16">
      <c r="A43" s="1"/>
      <c r="B43" s="1"/>
      <c r="C43" s="2"/>
      <c r="D43" s="2"/>
      <c r="E43" s="3"/>
      <c r="F43" s="3"/>
      <c r="G43" s="4"/>
      <c r="H43" s="4"/>
      <c r="I43" s="4"/>
      <c r="J43" s="4"/>
      <c r="K43" s="37"/>
      <c r="L43" s="2"/>
      <c r="M43" s="3"/>
      <c r="N43" s="3"/>
      <c r="O43" s="4"/>
      <c r="P43" s="2"/>
    </row>
    <row r="44" spans="1:16">
      <c r="A44" s="1"/>
      <c r="B44" s="1"/>
      <c r="C44" s="2"/>
      <c r="D44" s="2"/>
      <c r="E44" s="3"/>
      <c r="F44" s="3"/>
      <c r="G44" s="4"/>
      <c r="H44" s="4"/>
      <c r="I44" s="4"/>
      <c r="J44" s="4"/>
      <c r="K44" s="37"/>
      <c r="L44" s="2"/>
      <c r="M44" s="3"/>
      <c r="N44" s="3"/>
      <c r="O44" s="4"/>
      <c r="P44" s="2"/>
    </row>
    <row r="45" spans="1:16" ht="30" customHeight="1">
      <c r="A45" s="1"/>
      <c r="B45" s="1"/>
      <c r="C45" s="2"/>
      <c r="D45" s="2"/>
      <c r="E45" s="3"/>
      <c r="F45" s="3"/>
      <c r="G45" s="4"/>
      <c r="H45" s="4"/>
      <c r="I45" s="4"/>
      <c r="J45" s="4"/>
      <c r="K45" s="37"/>
      <c r="L45" s="2"/>
      <c r="M45" s="3"/>
      <c r="N45" s="3"/>
      <c r="O45" s="4"/>
      <c r="P45" s="2"/>
    </row>
    <row r="46" spans="1:16" ht="30" customHeight="1">
      <c r="A46" s="19"/>
      <c r="B46" s="19"/>
      <c r="C46" s="2"/>
      <c r="D46" s="2"/>
      <c r="E46" s="3"/>
      <c r="F46" s="3"/>
      <c r="K46" s="44"/>
      <c r="L46" s="2"/>
      <c r="M46" s="3"/>
      <c r="N46" s="3"/>
      <c r="O46" s="4"/>
    </row>
    <row r="47" spans="1:16">
      <c r="A47" s="1"/>
      <c r="B47" s="1"/>
      <c r="C47" s="2"/>
      <c r="D47" s="2"/>
      <c r="E47" s="3"/>
      <c r="F47" s="3"/>
      <c r="G47" s="4"/>
      <c r="H47" s="4"/>
      <c r="I47" s="4"/>
      <c r="J47" s="4"/>
      <c r="K47" s="37"/>
      <c r="L47" s="2"/>
      <c r="M47" s="3"/>
      <c r="N47" s="3"/>
      <c r="O47" s="4"/>
      <c r="P47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3/T/2018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51" t="s">
        <v>369</v>
      </c>
      <c r="B1" s="51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3/T/2018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>
      <c r="A1" s="51" t="s">
        <v>368</v>
      </c>
      <c r="B1" s="51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30</v>
      </c>
      <c r="H7" s="2" t="s">
        <v>31</v>
      </c>
      <c r="I7" s="2" t="s">
        <v>32</v>
      </c>
    </row>
    <row r="8" spans="1:9" ht="30" customHeight="1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1/T/2018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4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>
      <c r="A1" s="51" t="s">
        <v>367</v>
      </c>
      <c r="B1" s="51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33</v>
      </c>
      <c r="H7" s="2" t="s">
        <v>34</v>
      </c>
      <c r="I7" s="2" t="s">
        <v>35</v>
      </c>
    </row>
    <row r="8" spans="1:9" ht="30" customHeight="1">
      <c r="A8" s="19" t="s">
        <v>372</v>
      </c>
      <c r="B8" s="18" t="s">
        <v>373</v>
      </c>
      <c r="C8" s="2" t="s">
        <v>195</v>
      </c>
      <c r="D8" s="2" t="s">
        <v>374</v>
      </c>
      <c r="E8" s="3" t="s">
        <v>2</v>
      </c>
      <c r="F8" s="38" t="s">
        <v>182</v>
      </c>
      <c r="G8" s="39">
        <v>195000</v>
      </c>
      <c r="H8" s="39">
        <v>235950</v>
      </c>
      <c r="I8" s="4" t="s">
        <v>307</v>
      </c>
    </row>
    <row r="9" spans="1:9" ht="30" customHeight="1">
      <c r="A9" s="19" t="s">
        <v>372</v>
      </c>
      <c r="B9" s="18" t="s">
        <v>373</v>
      </c>
      <c r="C9" s="2" t="s">
        <v>195</v>
      </c>
      <c r="D9" s="2" t="s">
        <v>374</v>
      </c>
      <c r="E9" s="3" t="s">
        <v>2</v>
      </c>
      <c r="F9" s="38" t="s">
        <v>175</v>
      </c>
      <c r="G9" s="40">
        <v>195000</v>
      </c>
      <c r="H9" s="40">
        <v>235950</v>
      </c>
      <c r="I9" s="4" t="s">
        <v>307</v>
      </c>
    </row>
    <row r="10" spans="1:9" ht="30" customHeight="1">
      <c r="A10" s="19" t="s">
        <v>375</v>
      </c>
      <c r="B10" s="18" t="s">
        <v>376</v>
      </c>
      <c r="C10" s="2" t="s">
        <v>195</v>
      </c>
      <c r="D10" s="2" t="s">
        <v>377</v>
      </c>
      <c r="E10" s="3" t="s">
        <v>3</v>
      </c>
      <c r="F10" s="38" t="s">
        <v>177</v>
      </c>
      <c r="G10" s="40">
        <v>19800</v>
      </c>
      <c r="H10" s="40">
        <v>23958</v>
      </c>
      <c r="I10" s="4" t="s">
        <v>378</v>
      </c>
    </row>
    <row r="11" spans="1:9" ht="32">
      <c r="A11" s="19" t="s">
        <v>379</v>
      </c>
      <c r="B11" s="18" t="s">
        <v>380</v>
      </c>
      <c r="C11" s="2" t="s">
        <v>195</v>
      </c>
      <c r="D11" s="2" t="s">
        <v>381</v>
      </c>
      <c r="E11" s="3" t="s">
        <v>2</v>
      </c>
      <c r="F11" s="38" t="s">
        <v>382</v>
      </c>
      <c r="G11" s="40">
        <v>120720</v>
      </c>
      <c r="H11" s="40">
        <v>146071.20000000001</v>
      </c>
      <c r="I11" s="4" t="s">
        <v>383</v>
      </c>
    </row>
    <row r="12" spans="1:9" ht="32">
      <c r="A12" s="19" t="s">
        <v>384</v>
      </c>
      <c r="B12" s="18" t="s">
        <v>385</v>
      </c>
      <c r="C12" s="2" t="s">
        <v>195</v>
      </c>
      <c r="D12" s="2" t="s">
        <v>386</v>
      </c>
      <c r="E12" s="3" t="s">
        <v>3</v>
      </c>
      <c r="F12" s="38" t="s">
        <v>387</v>
      </c>
      <c r="G12" s="40">
        <v>211200</v>
      </c>
      <c r="H12" s="40">
        <v>255552</v>
      </c>
      <c r="I12" s="4" t="s">
        <v>275</v>
      </c>
    </row>
    <row r="13" spans="1:9" ht="32">
      <c r="A13" s="19" t="s">
        <v>388</v>
      </c>
      <c r="B13" s="18" t="s">
        <v>389</v>
      </c>
      <c r="C13" s="2" t="s">
        <v>195</v>
      </c>
      <c r="D13" s="2" t="s">
        <v>390</v>
      </c>
      <c r="E13" s="3" t="s">
        <v>151</v>
      </c>
      <c r="F13" s="38" t="s">
        <v>391</v>
      </c>
      <c r="G13" s="40">
        <v>0</v>
      </c>
      <c r="H13" s="40">
        <v>0</v>
      </c>
      <c r="I13" s="4" t="s">
        <v>292</v>
      </c>
    </row>
    <row r="14" spans="1:9" ht="32">
      <c r="A14" s="19" t="s">
        <v>392</v>
      </c>
      <c r="B14" s="18" t="s">
        <v>393</v>
      </c>
      <c r="C14" s="2" t="s">
        <v>195</v>
      </c>
      <c r="D14" s="2" t="s">
        <v>394</v>
      </c>
      <c r="E14" s="3" t="s">
        <v>3</v>
      </c>
      <c r="F14" s="38" t="s">
        <v>395</v>
      </c>
      <c r="G14" s="40">
        <v>13984.4</v>
      </c>
      <c r="H14" s="40">
        <v>15382.84</v>
      </c>
      <c r="I14" s="4" t="s">
        <v>340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>
      <c r="A1" s="51" t="s">
        <v>366</v>
      </c>
      <c r="B1" s="51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33</v>
      </c>
      <c r="H7" s="2" t="s">
        <v>34</v>
      </c>
      <c r="I7" s="2" t="s">
        <v>35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&amp;L&amp;"-,Negrita"RESUMEN TRIMESTRAL CONTRATOS SERVICIO DE CONTRATACIÓN 2/T/2018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>
      <c r="A1" s="51" t="s">
        <v>365</v>
      </c>
      <c r="B1" s="51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36</v>
      </c>
      <c r="H7" s="2" t="s">
        <v>37</v>
      </c>
      <c r="I7" s="2" t="s">
        <v>38</v>
      </c>
    </row>
    <row r="8" spans="1:9" ht="30" customHeight="1">
      <c r="A8" s="1"/>
      <c r="B8" s="1"/>
      <c r="C8" s="2"/>
      <c r="D8" s="2"/>
      <c r="E8" s="3"/>
      <c r="F8" s="3"/>
      <c r="G8" s="15"/>
      <c r="H8" s="15"/>
      <c r="I8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2"/>
  <sheetViews>
    <sheetView zoomScale="80" zoomScaleNormal="80" workbookViewId="0">
      <selection sqref="A1:B1"/>
    </sheetView>
  </sheetViews>
  <sheetFormatPr baseColWidth="10" defaultRowHeight="15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>
      <c r="A1" s="51" t="s">
        <v>364</v>
      </c>
      <c r="B1" s="51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29</v>
      </c>
      <c r="E7" s="2" t="s">
        <v>6</v>
      </c>
      <c r="F7" s="2" t="s">
        <v>4</v>
      </c>
      <c r="G7" s="2" t="s">
        <v>39</v>
      </c>
    </row>
    <row r="8" spans="1:7" ht="30" customHeight="1">
      <c r="A8" s="1"/>
      <c r="B8" s="1"/>
      <c r="C8" s="2"/>
      <c r="D8" s="2"/>
      <c r="E8" s="3"/>
      <c r="F8" s="3"/>
      <c r="G8" s="4"/>
    </row>
    <row r="9" spans="1:7">
      <c r="A9" s="1"/>
      <c r="B9" s="1"/>
      <c r="C9" s="2"/>
      <c r="D9" s="2"/>
      <c r="E9" s="3"/>
      <c r="F9" s="3"/>
      <c r="G9" s="4"/>
    </row>
    <row r="10" spans="1:7">
      <c r="A10" s="1"/>
      <c r="B10" s="1"/>
      <c r="C10" s="2"/>
      <c r="D10" s="2"/>
      <c r="E10" s="3"/>
      <c r="F10" s="3"/>
      <c r="G10" s="4"/>
    </row>
    <row r="11" spans="1:7">
      <c r="A11" s="1"/>
      <c r="B11" s="1"/>
      <c r="C11" s="2"/>
      <c r="D11" s="2"/>
      <c r="E11" s="3"/>
      <c r="F11" s="3"/>
      <c r="G11" s="4"/>
    </row>
    <row r="12" spans="1:7">
      <c r="A12" s="1"/>
      <c r="B12" s="1"/>
      <c r="C12" s="2"/>
      <c r="D12" s="2"/>
      <c r="E12" s="3"/>
      <c r="F12" s="3"/>
      <c r="G12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2" fitToHeight="0" orientation="landscape" r:id="rId1"/>
  <headerFooter>
    <oddHeader>&amp;L&amp;"-,Negrita"RESUMEN TRIMESTRAL CONTRATOS SERVICIO DE CONTRATACIÓN  2/T/2018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'15. Prohibiciones'!Títulos_a_imprimir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Microsoft Office User</cp:lastModifiedBy>
  <cp:lastPrinted>2018-07-09T09:54:58Z</cp:lastPrinted>
  <dcterms:created xsi:type="dcterms:W3CDTF">2015-09-14T06:29:04Z</dcterms:created>
  <dcterms:modified xsi:type="dcterms:W3CDTF">2020-11-17T17:15:24Z</dcterms:modified>
</cp:coreProperties>
</file>